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Сервер 05.03.2022\Documents\бюджет 2025-2027\расходы 25-27\на КСП\проект __от ___.11.2024 бюджет 2025-2027\"/>
    </mc:Choice>
  </mc:AlternateContent>
  <xr:revisionPtr revIDLastSave="0" documentId="13_ncr:1_{D4C2F000-3254-4294-B7A9-9E26CAFD0DBE}" xr6:coauthVersionLast="47" xr6:coauthVersionMax="47" xr10:uidLastSave="{00000000-0000-0000-0000-000000000000}"/>
  <bookViews>
    <workbookView xWindow="225" yWindow="780" windowWidth="18975" windowHeight="14445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42" i="1" l="1"/>
  <c r="BY54" i="1"/>
  <c r="BY15" i="1"/>
  <c r="BX15" i="1"/>
  <c r="BX14" i="1" s="1"/>
  <c r="BW15" i="1"/>
  <c r="BV15" i="1"/>
  <c r="BV14" i="1" s="1"/>
  <c r="BU15" i="1"/>
  <c r="BT15" i="1"/>
  <c r="BS15" i="1"/>
  <c r="BR15" i="1"/>
  <c r="BQ15" i="1"/>
  <c r="BP15" i="1"/>
  <c r="BP14" i="1" s="1"/>
  <c r="BO15" i="1"/>
  <c r="BN15" i="1"/>
  <c r="BN14" i="1" s="1"/>
  <c r="BM15" i="1"/>
  <c r="BL15" i="1"/>
  <c r="BK15" i="1"/>
  <c r="BJ15" i="1"/>
  <c r="BI15" i="1"/>
  <c r="BH15" i="1"/>
  <c r="BH14" i="1" s="1"/>
  <c r="AL15" i="1"/>
  <c r="AL14" i="1" s="1"/>
  <c r="BV72" i="1"/>
  <c r="BU72" i="1"/>
  <c r="BS72" i="1"/>
  <c r="BO72" i="1"/>
  <c r="BN72" i="1"/>
  <c r="BM72" i="1"/>
  <c r="BK72" i="1"/>
  <c r="AL72" i="1"/>
  <c r="BY73" i="1"/>
  <c r="BY72" i="1" s="1"/>
  <c r="BX73" i="1"/>
  <c r="BX72" i="1" s="1"/>
  <c r="BW73" i="1"/>
  <c r="BW72" i="1" s="1"/>
  <c r="BV73" i="1"/>
  <c r="BU73" i="1"/>
  <c r="BT73" i="1"/>
  <c r="BT72" i="1" s="1"/>
  <c r="BS73" i="1"/>
  <c r="BR73" i="1"/>
  <c r="BR72" i="1" s="1"/>
  <c r="BQ73" i="1"/>
  <c r="BQ72" i="1" s="1"/>
  <c r="BP73" i="1"/>
  <c r="BP72" i="1" s="1"/>
  <c r="BO73" i="1"/>
  <c r="BN73" i="1"/>
  <c r="BM73" i="1"/>
  <c r="BL73" i="1"/>
  <c r="BL72" i="1" s="1"/>
  <c r="BK73" i="1"/>
  <c r="BJ73" i="1"/>
  <c r="BJ72" i="1" s="1"/>
  <c r="BI73" i="1"/>
  <c r="BI72" i="1" s="1"/>
  <c r="BH73" i="1"/>
  <c r="BH72" i="1" s="1"/>
  <c r="AL73" i="1"/>
  <c r="BY63" i="1"/>
  <c r="BU63" i="1"/>
  <c r="BT63" i="1"/>
  <c r="BS63" i="1"/>
  <c r="BR63" i="1"/>
  <c r="BQ63" i="1"/>
  <c r="BM63" i="1"/>
  <c r="BL63" i="1"/>
  <c r="BK63" i="1"/>
  <c r="BJ63" i="1"/>
  <c r="BI63" i="1"/>
  <c r="BY64" i="1"/>
  <c r="BX64" i="1"/>
  <c r="BX63" i="1" s="1"/>
  <c r="BW64" i="1"/>
  <c r="BW63" i="1" s="1"/>
  <c r="BV64" i="1"/>
  <c r="BV63" i="1" s="1"/>
  <c r="BU64" i="1"/>
  <c r="BT64" i="1"/>
  <c r="BS64" i="1"/>
  <c r="BR64" i="1"/>
  <c r="BQ64" i="1"/>
  <c r="BP64" i="1"/>
  <c r="BP63" i="1" s="1"/>
  <c r="BO64" i="1"/>
  <c r="BO63" i="1" s="1"/>
  <c r="BN64" i="1"/>
  <c r="BN63" i="1" s="1"/>
  <c r="BM64" i="1"/>
  <c r="BL64" i="1"/>
  <c r="BK64" i="1"/>
  <c r="BJ64" i="1"/>
  <c r="BI64" i="1"/>
  <c r="BH64" i="1"/>
  <c r="BH63" i="1" s="1"/>
  <c r="AL64" i="1"/>
  <c r="AL63" i="1" s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AL30" i="1"/>
  <c r="BY70" i="1"/>
  <c r="BY69" i="1" s="1"/>
  <c r="BX70" i="1"/>
  <c r="BX69" i="1" s="1"/>
  <c r="BW70" i="1"/>
  <c r="BW69" i="1" s="1"/>
  <c r="BV70" i="1"/>
  <c r="BV69" i="1" s="1"/>
  <c r="BU70" i="1"/>
  <c r="BU69" i="1" s="1"/>
  <c r="BT70" i="1"/>
  <c r="BT69" i="1" s="1"/>
  <c r="BS70" i="1"/>
  <c r="BS69" i="1" s="1"/>
  <c r="BR70" i="1"/>
  <c r="BR69" i="1" s="1"/>
  <c r="BQ70" i="1"/>
  <c r="BQ69" i="1" s="1"/>
  <c r="BP70" i="1"/>
  <c r="BP69" i="1" s="1"/>
  <c r="BO70" i="1"/>
  <c r="BO69" i="1" s="1"/>
  <c r="BN70" i="1"/>
  <c r="BN69" i="1" s="1"/>
  <c r="BM70" i="1"/>
  <c r="BM69" i="1" s="1"/>
  <c r="BL70" i="1"/>
  <c r="BL69" i="1" s="1"/>
  <c r="BK70" i="1"/>
  <c r="BK69" i="1" s="1"/>
  <c r="BJ70" i="1"/>
  <c r="BJ69" i="1" s="1"/>
  <c r="BI70" i="1"/>
  <c r="BI69" i="1" s="1"/>
  <c r="BH70" i="1"/>
  <c r="BH69" i="1" s="1"/>
  <c r="AL70" i="1"/>
  <c r="AL69" i="1" s="1"/>
  <c r="BY67" i="1"/>
  <c r="BY66" i="1" s="1"/>
  <c r="BX67" i="1"/>
  <c r="BX66" i="1" s="1"/>
  <c r="BW67" i="1"/>
  <c r="BW66" i="1" s="1"/>
  <c r="BV67" i="1"/>
  <c r="BV66" i="1" s="1"/>
  <c r="BU67" i="1"/>
  <c r="BU66" i="1" s="1"/>
  <c r="BT67" i="1"/>
  <c r="BT66" i="1" s="1"/>
  <c r="BS67" i="1"/>
  <c r="BS66" i="1" s="1"/>
  <c r="BR67" i="1"/>
  <c r="BR66" i="1" s="1"/>
  <c r="BQ67" i="1"/>
  <c r="BQ66" i="1" s="1"/>
  <c r="BP67" i="1"/>
  <c r="BP66" i="1" s="1"/>
  <c r="BO67" i="1"/>
  <c r="BO66" i="1" s="1"/>
  <c r="BN67" i="1"/>
  <c r="BN66" i="1" s="1"/>
  <c r="BM67" i="1"/>
  <c r="BM66" i="1" s="1"/>
  <c r="BL67" i="1"/>
  <c r="BL66" i="1" s="1"/>
  <c r="BK67" i="1"/>
  <c r="BK66" i="1" s="1"/>
  <c r="BJ67" i="1"/>
  <c r="BJ66" i="1" s="1"/>
  <c r="BI67" i="1"/>
  <c r="BI66" i="1" s="1"/>
  <c r="BH67" i="1"/>
  <c r="BH66" i="1" s="1"/>
  <c r="AL67" i="1"/>
  <c r="AL66" i="1" s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AL54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AL52" i="1"/>
  <c r="BY50" i="1"/>
  <c r="BX50" i="1"/>
  <c r="BW50" i="1"/>
  <c r="BV50" i="1"/>
  <c r="BU50" i="1"/>
  <c r="BT50" i="1"/>
  <c r="BT49" i="1" s="1"/>
  <c r="BS50" i="1"/>
  <c r="BR50" i="1"/>
  <c r="BQ50" i="1"/>
  <c r="BP50" i="1"/>
  <c r="BO50" i="1"/>
  <c r="BN50" i="1"/>
  <c r="BM50" i="1"/>
  <c r="BL50" i="1"/>
  <c r="BL49" i="1" s="1"/>
  <c r="BK50" i="1"/>
  <c r="BJ50" i="1"/>
  <c r="BI50" i="1"/>
  <c r="BH50" i="1"/>
  <c r="AL50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H41" i="1" s="1"/>
  <c r="AL45" i="1"/>
  <c r="BY42" i="1"/>
  <c r="BY41" i="1" s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AL42" i="1"/>
  <c r="AL41" i="1" s="1"/>
  <c r="BY39" i="1"/>
  <c r="BY38" i="1" s="1"/>
  <c r="BX39" i="1"/>
  <c r="BX38" i="1" s="1"/>
  <c r="BW39" i="1"/>
  <c r="BW38" i="1" s="1"/>
  <c r="BV39" i="1"/>
  <c r="BV38" i="1" s="1"/>
  <c r="BU39" i="1"/>
  <c r="BU38" i="1" s="1"/>
  <c r="BT39" i="1"/>
  <c r="BT38" i="1" s="1"/>
  <c r="BS39" i="1"/>
  <c r="BS38" i="1" s="1"/>
  <c r="BR39" i="1"/>
  <c r="BR38" i="1" s="1"/>
  <c r="BQ39" i="1"/>
  <c r="BQ38" i="1" s="1"/>
  <c r="BP39" i="1"/>
  <c r="BP38" i="1" s="1"/>
  <c r="BO39" i="1"/>
  <c r="BO38" i="1" s="1"/>
  <c r="BN39" i="1"/>
  <c r="BN38" i="1" s="1"/>
  <c r="BM39" i="1"/>
  <c r="BM38" i="1" s="1"/>
  <c r="BL39" i="1"/>
  <c r="BL38" i="1" s="1"/>
  <c r="BK39" i="1"/>
  <c r="BK38" i="1" s="1"/>
  <c r="BJ39" i="1"/>
  <c r="BJ38" i="1" s="1"/>
  <c r="BI39" i="1"/>
  <c r="BI38" i="1" s="1"/>
  <c r="BH39" i="1"/>
  <c r="BH38" i="1" s="1"/>
  <c r="AL39" i="1"/>
  <c r="AL38" i="1" s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L14" i="1" s="1"/>
  <c r="BL75" i="1" s="1"/>
  <c r="BK28" i="1"/>
  <c r="BJ28" i="1"/>
  <c r="BI28" i="1"/>
  <c r="BH28" i="1"/>
  <c r="AL28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AL26" i="1"/>
  <c r="BY24" i="1"/>
  <c r="BX24" i="1"/>
  <c r="BW24" i="1"/>
  <c r="BV24" i="1"/>
  <c r="BU24" i="1"/>
  <c r="BT24" i="1"/>
  <c r="BT14" i="1" s="1"/>
  <c r="BT75" i="1" s="1"/>
  <c r="BS24" i="1"/>
  <c r="BR24" i="1"/>
  <c r="BR14" i="1" s="1"/>
  <c r="BQ24" i="1"/>
  <c r="BP24" i="1"/>
  <c r="BO24" i="1"/>
  <c r="BN24" i="1"/>
  <c r="BM24" i="1"/>
  <c r="BL24" i="1"/>
  <c r="BK24" i="1"/>
  <c r="BJ24" i="1"/>
  <c r="BJ14" i="1" s="1"/>
  <c r="BI24" i="1"/>
  <c r="BH24" i="1"/>
  <c r="AL24" i="1"/>
  <c r="BX75" i="1" l="1"/>
  <c r="BI14" i="1"/>
  <c r="BI75" i="1" s="1"/>
  <c r="BQ14" i="1"/>
  <c r="BK14" i="1"/>
  <c r="BS14" i="1"/>
  <c r="BH49" i="1"/>
  <c r="BP49" i="1"/>
  <c r="BP75" i="1" s="1"/>
  <c r="BX49" i="1"/>
  <c r="BH75" i="1"/>
  <c r="BM14" i="1"/>
  <c r="BM75" i="1" s="1"/>
  <c r="BU14" i="1"/>
  <c r="BO14" i="1"/>
  <c r="BW14" i="1"/>
  <c r="BY14" i="1"/>
  <c r="BY75" i="1" s="1"/>
  <c r="AL49" i="1"/>
  <c r="AL75" i="1" s="1"/>
  <c r="BK49" i="1"/>
  <c r="BO49" i="1"/>
  <c r="BS49" i="1"/>
  <c r="BW49" i="1"/>
  <c r="BJ49" i="1"/>
  <c r="BJ75" i="1" s="1"/>
  <c r="BN49" i="1"/>
  <c r="BN75" i="1" s="1"/>
  <c r="BR49" i="1"/>
  <c r="BR75" i="1" s="1"/>
  <c r="BV49" i="1"/>
  <c r="BV75" i="1" s="1"/>
  <c r="BI49" i="1"/>
  <c r="BM49" i="1"/>
  <c r="BQ49" i="1"/>
  <c r="BU49" i="1"/>
  <c r="BY49" i="1"/>
  <c r="BU75" i="1" l="1"/>
  <c r="BQ75" i="1"/>
  <c r="BW75" i="1"/>
  <c r="BS75" i="1"/>
  <c r="BO75" i="1"/>
  <c r="BK75" i="1"/>
</calcChain>
</file>

<file path=xl/sharedStrings.xml><?xml version="1.0" encoding="utf-8"?>
<sst xmlns="http://schemas.openxmlformats.org/spreadsheetml/2006/main" count="412" uniqueCount="172">
  <si>
    <t xml:space="preserve"> (тыс. руб.)</t>
  </si>
  <si>
    <t>Наименование показателей</t>
  </si>
  <si>
    <t>Фактическое исполнение текущего года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</si>
  <si>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</si>
  <si>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</si>
  <si>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</si>
  <si>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</si>
  <si>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</si>
  <si>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</si>
  <si>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</si>
  <si>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</si>
  <si>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</si>
  <si>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</si>
  <si>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</si>
  <si>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</si>
  <si>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Сумма (Т)</t>
  </si>
  <si>
    <t>изменения (Ф)</t>
  </si>
  <si>
    <t>изменения (T)</t>
  </si>
  <si>
    <t>Рз</t>
  </si>
  <si>
    <t>ПР</t>
  </si>
  <si>
    <t>ЦСР</t>
  </si>
  <si>
    <t>ВР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</si>
  <si>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</si>
  <si>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</si>
  <si>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</si>
  <si>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</si>
  <si>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</si>
  <si>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Наименование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</si>
  <si>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</si>
  <si>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</si>
  <si>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</si>
  <si>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</si>
  <si>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</si>
  <si>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</si>
  <si>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</si>
  <si>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</si>
  <si>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</si>
  <si>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</si>
  <si>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</si>
  <si>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</si>
  <si>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</si>
  <si>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</si>
  <si>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</si>
  <si>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</si>
  <si>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</si>
  <si>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2.4.0</t>
  </si>
  <si>
    <t>1.2.0</t>
  </si>
  <si>
    <t>8.5.0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</si>
  <si>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</si>
  <si>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</si>
  <si>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</si>
  <si>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</si>
  <si>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5.4.0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</si>
  <si>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</si>
  <si>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</si>
  <si>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 (Иные межбюджетные трансферты)</t>
  </si>
  <si>
    <t>99.9.00.85040</t>
  </si>
  <si>
    <t>Обеспечение проведения выборов и референдумов</t>
  </si>
  <si>
    <t>07</t>
  </si>
  <si>
    <t>Расходы на подготовку и проведение выборов органов местного самоуправления (Специальные расходы)</t>
  </si>
  <si>
    <t>91.9.00.20700</t>
  </si>
  <si>
    <t>8.8.0</t>
  </si>
  <si>
    <t>Резервные фонды</t>
  </si>
  <si>
    <t>11</t>
  </si>
  <si>
    <t>Непрограммные расходы (резервный фонд Главы Кугейского сельского поселения) (Резервные средства)</t>
  </si>
  <si>
    <t>99.1.00.90120</t>
  </si>
  <si>
    <t>8.7.0</t>
  </si>
  <si>
    <t>Другие общегосударственные вопросы</t>
  </si>
  <si>
    <t>13</t>
  </si>
  <si>
    <t>Расходы на выполнение других обязательств государства, по иным не программным мероприятиям органов местного самоуправления (Уплата налогов, сборов и иных платежей)</t>
  </si>
  <si>
    <t>99.9.00.28990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</si>
  <si>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 (Иные межбюджетные трансферты)</t>
  </si>
  <si>
    <t>99.9.00.85050</t>
  </si>
  <si>
    <t>Условно утвержденные расходы по иным непрограммным мероприятиям в рамках непрограммного направления расходов органов местного самоуправления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</si>
  <si>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</si>
  <si>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</si>
  <si>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</si>
  <si>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</si>
  <si>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</si>
  <si>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99.9.00.51180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</si>
  <si>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</si>
  <si>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</si>
  <si>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</si>
  <si>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</si>
  <si>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</si>
  <si>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</si>
  <si>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</si>
  <si>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</si>
  <si>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</si>
  <si>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</si>
  <si>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</si>
  <si>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</si>
  <si>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</si>
  <si>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</si>
  <si>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</si>
  <si>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6.1.0</t>
  </si>
  <si>
    <t>СОЦИАЛЬНАЯ ПОЛИТИКА</t>
  </si>
  <si>
    <t>Пенсионное обеспечение</t>
  </si>
  <si>
    <t>3.1.0</t>
  </si>
  <si>
    <t>ФИЗИЧЕСКАЯ КУЛЬТУРА И СПОРТ</t>
  </si>
  <si>
    <t>Физическая культура</t>
  </si>
  <si>
    <t>Всего</t>
  </si>
  <si>
    <t>2024г.</t>
  </si>
  <si>
    <t>Приложение 5</t>
  </si>
  <si>
    <t>к Решению Собрания депутатов Кугейского</t>
  </si>
  <si>
    <t xml:space="preserve">сельского поселения О внесении изменений в решение   </t>
  </si>
  <si>
    <t xml:space="preserve"> "О бюджете Кугейского сельского </t>
  </si>
  <si>
    <t xml:space="preserve">Председатель Собрания депутатов - </t>
  </si>
  <si>
    <t>Глава Кугейского сельского поселения</t>
  </si>
  <si>
    <t>Мельник А.В.</t>
  </si>
  <si>
    <t>А.В.Мельник</t>
  </si>
  <si>
    <t xml:space="preserve">поселения Азовского района на 2025 год и на </t>
  </si>
  <si>
    <t>плановый период 2026 и 2027 годов" № ___  от________2024г.</t>
  </si>
  <si>
    <t>Распределение бюджетных ассигнований по разделам, подразделам, целевым статьям (муниципальным программам Кугейского сельского поселения и непрограммным направлениям деятельности), группам (подгруппам) видов расходов классификации расходов бюджета Кугейского сельского поселения Азовского района на 2025 год и на плановый период 2026 и 2027 годы</t>
  </si>
  <si>
    <t>Мероприятия по замене ламп накаливания и других элементов систем освещения, в том числе светильников, на энергосберегающие в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</si>
  <si>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</si>
  <si>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06.4.01.28430</t>
  </si>
  <si>
    <t>13.4.01.00110</t>
  </si>
  <si>
    <t>Расходы на обеспечение функций муниципальных органов  (Иные закупки товаров, работ и услуг для обеспечения государственных (муниципальных) нужд)</t>
  </si>
  <si>
    <t>13.4.01.00190</t>
  </si>
  <si>
    <t>Расходы на обеспечение функций муниципальных органов  (Уплата налогов, сборов и иных платежей)</t>
  </si>
  <si>
    <t>Расходы на диспансеризацию муниципальных служащих (Иные закупки товаров, работ и услуг для обеспечения государственных (муниципальных) нужд)</t>
  </si>
  <si>
    <t>13.4.01.00210</t>
  </si>
  <si>
    <t>14.4.01.28260</t>
  </si>
  <si>
    <t>Расходы на создание для инвалидов и других маломобильных групп доступной и комфортной среды жизнедеятельности (Иные закупки товаров, работ и услуг для обеспечения государственных (муниципальных) нужд)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</si>
  <si>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 (Иные закупки товаров, работ и услуг для обеспечения государственных (муниципальных) нужд)</t>
  </si>
  <si>
    <t>13.4.01.28580</t>
  </si>
  <si>
    <t>Расходы на уплату налога на имущество организаций, земельного налога, а также уплата прочих налогов, сборов и иных платежей (Уплата налогов, сборов и иных платежей)</t>
  </si>
  <si>
    <t>Расходы на выполнение других обязательств государства  (Иные закупки товаров, работ и услуг для обеспечения государственных (муниципальных) нужд)</t>
  </si>
  <si>
    <t>13.4.01.28600</t>
  </si>
  <si>
    <t>13.4.01.28990</t>
  </si>
  <si>
    <t>Обеспечение пожарной безопасности на территории поселения (Иные закупки товаров, работ и услуг для обеспечения государственных (муниципальных) нужд)</t>
  </si>
  <si>
    <t>02.4.01.28310</t>
  </si>
  <si>
    <t>Размещение информации на информационных стендах о противодействии экстремизму и терроризму  (Иные закупки товаров, работ и услуг для обеспечения государственных (муниципальных) нужд)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</si>
  <si>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 (Иные закупки товаров, работ и услуг для обеспечения государственных (муниципальных) нужд)</t>
  </si>
  <si>
    <t>Распространение ознакомительных материалов (буклеты, брошюры, их электронных версии) для иностранных граждан о нормах, ценностях 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 (Иные закупки товаров, работ и услуг для обеспечения государственных (муниципальных) нужд)</t>
  </si>
  <si>
    <t>03.4.02.28830</t>
  </si>
  <si>
    <t>03.4.01.28290</t>
  </si>
  <si>
    <t>03.4.03.28840</t>
  </si>
  <si>
    <t>Расходы на мероприятия по обеспечению реализации комплекса мер по противодействию коррупции (Иные закупки товаров, работ и услуг для обеспечения государственных (муниципальных) нужд)</t>
  </si>
  <si>
    <t>07.4.01.28790</t>
  </si>
  <si>
    <t>Имущественный взнос "Ростовскому областному общественно полезному фонду содействия капитальному ремонту"  (Иные закупки товаров, работ и услуг для обеспечения государственных (муниципальных) нужд)</t>
  </si>
  <si>
    <t>05.4.01.68080</t>
  </si>
  <si>
    <t>05.4.02.28640</t>
  </si>
  <si>
    <t>Расходы на ремонт и обслуживание объектов газоснабжения (Иные закупки товаров, работ и услуг для обеспечения государственных (муниципальных) нужд)</t>
  </si>
  <si>
    <t>Мероприятия по оплате и обслуживанию уличного освещения (Иные закупки товаров, работ и услуг для обеспечения государственных (муниципальных) нужд)</t>
  </si>
  <si>
    <t>09.4.01.28610</t>
  </si>
  <si>
    <t>Расходы на посадку зеленых насаждений  (Иные закупки товаров, работ и услуг для обеспечения государственных (муниципальных) нужд)</t>
  </si>
  <si>
    <t>09.4.02.28490</t>
  </si>
  <si>
    <t>Содержание зеленых насаждений  (Иные закупки товаров, работ и услуг для обеспечения государственных (муниципальных) нужд)</t>
  </si>
  <si>
    <t>09.4.02.28500</t>
  </si>
  <si>
    <t>Расходы на дезинфекцию и дератизацию от насекомых(Иные закупки товаров, работ и услуг для обеспечения государственных (муниципальных) нужд)</t>
  </si>
  <si>
    <t>09.4.03.28210</t>
  </si>
  <si>
    <t>Расходы на общественные работы (взрослые) (Иные закупки товаров, работ и услуг для обеспечения государственных (муниципальных) нужд)</t>
  </si>
  <si>
    <t>09.4.03.28280</t>
  </si>
  <si>
    <t>Расходы по содержанию и ремонту площадок мусорных контейнеров,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</si>
  <si>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09.4.03.28520</t>
  </si>
  <si>
    <t>Расходы по трудоустройству несовершеннолетних граждан в возрасте от 14 до 18 лет  (Иные закупки товаров, работ и услуг для обеспечения государственных (муниципальных) нужд)</t>
  </si>
  <si>
    <t>09.4.03.28800</t>
  </si>
  <si>
    <t>18.4.01.28270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</si>
  <si>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</si>
  <si>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01.4.01.28540</t>
  </si>
  <si>
    <t>10.4.01.28590</t>
  </si>
  <si>
    <t>Расходы на обеспечение деятельности (оказания услуг) муниципальных учреждений культуры (Субсидии бюджетным учреждениям)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</si>
  <si>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(Публичные нормативные социальные выплаты гражданам)</t>
  </si>
  <si>
    <t>154.01.28250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</si>
  <si>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нужд)</t>
  </si>
  <si>
    <t>11.4.01.28360</t>
  </si>
  <si>
    <t>Расходы наразмещение информации на информационных стендах о государственной поддержке, в сфере развития малого и среднего предпринимательства (Расходы на выплаты персоналу государственных (муниципальных) органов)</t>
  </si>
  <si>
    <t>16.4.01.28760</t>
  </si>
  <si>
    <t>Расходы на размещение информации на информационных стендах о государственной поддержке в сфере развития малого и среднего предпринимательства  (Иные закупки товаров, работ и услуг для обеспечения государственных (муниципальных) нужд)</t>
  </si>
  <si>
    <t>Расходы на обустройство парков, скверов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</si>
</sst>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right" vertical="center"/>
    </xf>
    <xf numFmtId="0" fontId="10" fillId="0" borderId="0" xfId="0" applyFont="1"/>
    <xf numFmtId="0" fontId="5" fillId="0" borderId="1" xfId="0" applyFont="1" applyBorder="1" applyAlignment="1">
      <alignment vertical="top" wrapText="1"/>
    </xf>
    <xf numFmtId="164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9" fillId="0" borderId="0" xfId="0" applyFont="1" applyAlignment="1">
      <alignment horizont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80"/>
  <sheetViews>
    <sheetView showGridLines="0" tabSelected="1" zoomScale="80" zoomScaleNormal="80" workbookViewId="0">
      <selection activeCell="A8" sqref="A8:BH8"/>
    </sheetView>
  </sheetViews>
  <sheetFormatPr defaultRowHeight="10.15" customHeight="1" x14ac:dyDescent="0.25"/>
  <cols>
    <col min="1" max="1" width="47.140625" customWidth="1"/>
    <col min="2" max="2" width="5.7109375" customWidth="1"/>
    <col min="3" max="3" width="7.42578125" customWidth="1"/>
    <col min="4" max="4" width="13.7109375" customWidth="1"/>
    <col min="5" max="18" width="8" hidden="1" customWidth="1"/>
    <col min="19" max="19" width="6.85546875" customWidth="1"/>
    <col min="20" max="37" width="8" hidden="1" customWidth="1"/>
    <col min="38" max="38" width="14.140625" customWidth="1"/>
    <col min="39" max="59" width="8" hidden="1" customWidth="1"/>
    <col min="60" max="60" width="13" customWidth="1"/>
    <col min="61" max="76" width="8" hidden="1" customWidth="1"/>
    <col min="77" max="77" width="14.42578125" customWidth="1"/>
    <col min="78" max="83" width="8" hidden="1" customWidth="1"/>
  </cols>
  <sheetData>
    <row r="1" spans="1:83" ht="15.75" customHeight="1" x14ac:dyDescent="0.25">
      <c r="BY1" s="14" t="s">
        <v>103</v>
      </c>
    </row>
    <row r="2" spans="1:83" ht="15.75" customHeight="1" x14ac:dyDescent="0.25">
      <c r="BY2" s="14" t="s">
        <v>104</v>
      </c>
    </row>
    <row r="3" spans="1:83" ht="19.5" customHeight="1" x14ac:dyDescent="0.25">
      <c r="BY3" s="14" t="s">
        <v>105</v>
      </c>
    </row>
    <row r="4" spans="1:83" ht="18" customHeight="1" x14ac:dyDescent="0.25">
      <c r="BY4" s="14" t="s">
        <v>106</v>
      </c>
    </row>
    <row r="5" spans="1:83" ht="15" customHeight="1" x14ac:dyDescent="0.25">
      <c r="BY5" s="14" t="s">
        <v>111</v>
      </c>
    </row>
    <row r="6" spans="1:83" ht="11.25" customHeight="1" x14ac:dyDescent="0.25">
      <c r="BY6" s="14" t="s">
        <v>112</v>
      </c>
    </row>
    <row r="7" spans="1:83" ht="5.25" customHeight="1" x14ac:dyDescent="0.25">
      <c r="A7" s="26"/>
      <c r="B7" s="26"/>
      <c r="C7" s="26"/>
      <c r="D7" s="26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6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6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6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6"/>
      <c r="BZ7" s="27"/>
      <c r="CA7" s="27"/>
      <c r="CB7" s="27"/>
      <c r="CC7" s="27"/>
      <c r="CD7" s="27"/>
      <c r="CE7" s="27"/>
    </row>
    <row r="8" spans="1:83" ht="63" customHeight="1" x14ac:dyDescent="0.25">
      <c r="A8" s="19" t="s">
        <v>113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</row>
    <row r="9" spans="1:83" ht="18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3" t="s">
        <v>0</v>
      </c>
      <c r="BZ9" s="2"/>
      <c r="CA9" s="2"/>
      <c r="CB9" s="2"/>
      <c r="CC9" s="2"/>
      <c r="CD9" s="2"/>
      <c r="CE9" s="2"/>
    </row>
    <row r="10" spans="1:83" ht="15" x14ac:dyDescent="0.25">
      <c r="A10" s="22" t="s">
        <v>27</v>
      </c>
      <c r="B10" s="22" t="s">
        <v>18</v>
      </c>
      <c r="C10" s="22" t="s">
        <v>19</v>
      </c>
      <c r="D10" s="22" t="s">
        <v>20</v>
      </c>
      <c r="E10" s="25" t="s">
        <v>20</v>
      </c>
      <c r="F10" s="25" t="s">
        <v>20</v>
      </c>
      <c r="G10" s="25" t="s">
        <v>20</v>
      </c>
      <c r="H10" s="25" t="s">
        <v>20</v>
      </c>
      <c r="I10" s="25" t="s">
        <v>20</v>
      </c>
      <c r="J10" s="25" t="s">
        <v>20</v>
      </c>
      <c r="K10" s="25" t="s">
        <v>20</v>
      </c>
      <c r="L10" s="25" t="s">
        <v>20</v>
      </c>
      <c r="M10" s="25" t="s">
        <v>20</v>
      </c>
      <c r="N10" s="25" t="s">
        <v>20</v>
      </c>
      <c r="O10" s="25" t="s">
        <v>20</v>
      </c>
      <c r="P10" s="25" t="s">
        <v>20</v>
      </c>
      <c r="Q10" s="25" t="s">
        <v>20</v>
      </c>
      <c r="R10" s="25" t="s">
        <v>20</v>
      </c>
      <c r="S10" s="22" t="s">
        <v>21</v>
      </c>
      <c r="T10" s="23" t="s">
        <v>27</v>
      </c>
      <c r="U10" s="20" t="s">
        <v>7</v>
      </c>
      <c r="V10" s="20" t="s">
        <v>22</v>
      </c>
      <c r="W10" s="20" t="s">
        <v>8</v>
      </c>
      <c r="X10" s="20" t="s">
        <v>23</v>
      </c>
      <c r="Y10" s="20" t="s">
        <v>10</v>
      </c>
      <c r="Z10" s="20" t="s">
        <v>24</v>
      </c>
      <c r="AA10" s="20" t="s">
        <v>12</v>
      </c>
      <c r="AB10" s="20" t="s">
        <v>25</v>
      </c>
      <c r="AC10" s="20" t="s">
        <v>14</v>
      </c>
      <c r="AD10" s="20" t="s">
        <v>26</v>
      </c>
      <c r="AE10" s="20" t="s">
        <v>15</v>
      </c>
      <c r="AF10" s="20" t="s">
        <v>7</v>
      </c>
      <c r="AG10" s="20" t="s">
        <v>8</v>
      </c>
      <c r="AH10" s="20" t="s">
        <v>10</v>
      </c>
      <c r="AI10" s="20" t="s">
        <v>12</v>
      </c>
      <c r="AJ10" s="20" t="s">
        <v>14</v>
      </c>
      <c r="AK10" s="20" t="s">
        <v>15</v>
      </c>
      <c r="AL10" s="22" t="s">
        <v>102</v>
      </c>
      <c r="AM10" s="20" t="s">
        <v>8</v>
      </c>
      <c r="AN10" s="20" t="s">
        <v>10</v>
      </c>
      <c r="AO10" s="20" t="s">
        <v>12</v>
      </c>
      <c r="AP10" s="20" t="s">
        <v>15</v>
      </c>
      <c r="AQ10" s="23" t="s">
        <v>28</v>
      </c>
      <c r="AR10" s="23" t="s">
        <v>22</v>
      </c>
      <c r="AS10" s="23" t="s">
        <v>29</v>
      </c>
      <c r="AT10" s="23" t="s">
        <v>23</v>
      </c>
      <c r="AU10" s="23" t="s">
        <v>30</v>
      </c>
      <c r="AV10" s="23" t="s">
        <v>24</v>
      </c>
      <c r="AW10" s="23" t="s">
        <v>31</v>
      </c>
      <c r="AX10" s="23" t="s">
        <v>25</v>
      </c>
      <c r="AY10" s="23" t="s">
        <v>32</v>
      </c>
      <c r="AZ10" s="23" t="s">
        <v>26</v>
      </c>
      <c r="BA10" s="23" t="s">
        <v>33</v>
      </c>
      <c r="BB10" s="23" t="s">
        <v>28</v>
      </c>
      <c r="BC10" s="23" t="s">
        <v>29</v>
      </c>
      <c r="BD10" s="23" t="s">
        <v>30</v>
      </c>
      <c r="BE10" s="23" t="s">
        <v>31</v>
      </c>
      <c r="BF10" s="23" t="s">
        <v>32</v>
      </c>
      <c r="BG10" s="23" t="s">
        <v>33</v>
      </c>
      <c r="BH10" s="22" t="s">
        <v>28</v>
      </c>
      <c r="BI10" s="23" t="s">
        <v>29</v>
      </c>
      <c r="BJ10" s="23" t="s">
        <v>30</v>
      </c>
      <c r="BK10" s="23" t="s">
        <v>31</v>
      </c>
      <c r="BL10" s="23" t="s">
        <v>33</v>
      </c>
      <c r="BM10" s="23" t="s">
        <v>34</v>
      </c>
      <c r="BN10" s="23" t="s">
        <v>35</v>
      </c>
      <c r="BO10" s="23" t="s">
        <v>36</v>
      </c>
      <c r="BP10" s="23" t="s">
        <v>37</v>
      </c>
      <c r="BQ10" s="23" t="s">
        <v>38</v>
      </c>
      <c r="BR10" s="23" t="s">
        <v>39</v>
      </c>
      <c r="BS10" s="23" t="s">
        <v>34</v>
      </c>
      <c r="BT10" s="23" t="s">
        <v>35</v>
      </c>
      <c r="BU10" s="23" t="s">
        <v>36</v>
      </c>
      <c r="BV10" s="23" t="s">
        <v>37</v>
      </c>
      <c r="BW10" s="23" t="s">
        <v>38</v>
      </c>
      <c r="BX10" s="23" t="s">
        <v>39</v>
      </c>
      <c r="BY10" s="22" t="s">
        <v>34</v>
      </c>
      <c r="BZ10" s="23" t="s">
        <v>35</v>
      </c>
      <c r="CA10" s="23" t="s">
        <v>36</v>
      </c>
      <c r="CB10" s="23" t="s">
        <v>37</v>
      </c>
      <c r="CC10" s="23" t="s">
        <v>39</v>
      </c>
      <c r="CD10" s="23" t="s">
        <v>2</v>
      </c>
      <c r="CE10" s="25" t="s">
        <v>1</v>
      </c>
    </row>
    <row r="11" spans="1:83" ht="15" x14ac:dyDescent="0.25">
      <c r="A11" s="22"/>
      <c r="B11" s="22"/>
      <c r="C11" s="22"/>
      <c r="D11" s="22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2"/>
      <c r="T11" s="24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8"/>
      <c r="AM11" s="21"/>
      <c r="AN11" s="21"/>
      <c r="AO11" s="21"/>
      <c r="AP11" s="21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2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2"/>
      <c r="BZ11" s="24"/>
      <c r="CA11" s="24"/>
      <c r="CB11" s="24"/>
      <c r="CC11" s="24"/>
      <c r="CD11" s="24"/>
      <c r="CE11" s="25"/>
    </row>
    <row r="12" spans="1:83" ht="15" x14ac:dyDescent="0.25">
      <c r="A12" s="22"/>
      <c r="B12" s="22" t="s">
        <v>3</v>
      </c>
      <c r="C12" s="22" t="s">
        <v>4</v>
      </c>
      <c r="D12" s="22" t="s">
        <v>5</v>
      </c>
      <c r="E12" s="25" t="s">
        <v>5</v>
      </c>
      <c r="F12" s="25" t="s">
        <v>5</v>
      </c>
      <c r="G12" s="25" t="s">
        <v>5</v>
      </c>
      <c r="H12" s="25" t="s">
        <v>5</v>
      </c>
      <c r="I12" s="25" t="s">
        <v>5</v>
      </c>
      <c r="J12" s="25" t="s">
        <v>5</v>
      </c>
      <c r="K12" s="25" t="s">
        <v>5</v>
      </c>
      <c r="L12" s="25" t="s">
        <v>5</v>
      </c>
      <c r="M12" s="25" t="s">
        <v>5</v>
      </c>
      <c r="N12" s="25" t="s">
        <v>5</v>
      </c>
      <c r="O12" s="25" t="s">
        <v>5</v>
      </c>
      <c r="P12" s="25" t="s">
        <v>5</v>
      </c>
      <c r="Q12" s="25" t="s">
        <v>5</v>
      </c>
      <c r="R12" s="25" t="s">
        <v>5</v>
      </c>
      <c r="S12" s="22" t="s">
        <v>6</v>
      </c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2"/>
      <c r="AM12" s="20"/>
      <c r="AN12" s="20"/>
      <c r="AO12" s="20"/>
      <c r="AP12" s="20"/>
      <c r="AQ12" s="20" t="s">
        <v>7</v>
      </c>
      <c r="AR12" s="20" t="s">
        <v>16</v>
      </c>
      <c r="AS12" s="20" t="s">
        <v>8</v>
      </c>
      <c r="AT12" s="20" t="s">
        <v>9</v>
      </c>
      <c r="AU12" s="20" t="s">
        <v>10</v>
      </c>
      <c r="AV12" s="20" t="s">
        <v>11</v>
      </c>
      <c r="AW12" s="20" t="s">
        <v>12</v>
      </c>
      <c r="AX12" s="20" t="s">
        <v>13</v>
      </c>
      <c r="AY12" s="20" t="s">
        <v>14</v>
      </c>
      <c r="AZ12" s="20" t="s">
        <v>17</v>
      </c>
      <c r="BA12" s="20" t="s">
        <v>15</v>
      </c>
      <c r="BB12" s="20" t="s">
        <v>7</v>
      </c>
      <c r="BC12" s="20" t="s">
        <v>8</v>
      </c>
      <c r="BD12" s="20" t="s">
        <v>10</v>
      </c>
      <c r="BE12" s="20" t="s">
        <v>12</v>
      </c>
      <c r="BF12" s="20" t="s">
        <v>14</v>
      </c>
      <c r="BG12" s="20" t="s">
        <v>15</v>
      </c>
      <c r="BH12" s="22" t="s">
        <v>7</v>
      </c>
      <c r="BI12" s="20" t="s">
        <v>8</v>
      </c>
      <c r="BJ12" s="20" t="s">
        <v>10</v>
      </c>
      <c r="BK12" s="20" t="s">
        <v>12</v>
      </c>
      <c r="BL12" s="20" t="s">
        <v>15</v>
      </c>
      <c r="BM12" s="20" t="s">
        <v>7</v>
      </c>
      <c r="BN12" s="20" t="s">
        <v>8</v>
      </c>
      <c r="BO12" s="20" t="s">
        <v>10</v>
      </c>
      <c r="BP12" s="20" t="s">
        <v>12</v>
      </c>
      <c r="BQ12" s="20" t="s">
        <v>14</v>
      </c>
      <c r="BR12" s="20" t="s">
        <v>15</v>
      </c>
      <c r="BS12" s="20" t="s">
        <v>7</v>
      </c>
      <c r="BT12" s="20" t="s">
        <v>8</v>
      </c>
      <c r="BU12" s="20" t="s">
        <v>10</v>
      </c>
      <c r="BV12" s="20" t="s">
        <v>12</v>
      </c>
      <c r="BW12" s="20" t="s">
        <v>14</v>
      </c>
      <c r="BX12" s="20" t="s">
        <v>15</v>
      </c>
      <c r="BY12" s="22" t="s">
        <v>7</v>
      </c>
      <c r="BZ12" s="20" t="s">
        <v>8</v>
      </c>
      <c r="CA12" s="20" t="s">
        <v>10</v>
      </c>
      <c r="CB12" s="20" t="s">
        <v>12</v>
      </c>
      <c r="CC12" s="20" t="s">
        <v>15</v>
      </c>
      <c r="CD12" s="20"/>
      <c r="CE12" s="25"/>
    </row>
    <row r="13" spans="1:83" ht="15" hidden="1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4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4"/>
    </row>
    <row r="14" spans="1:83" ht="15.75" x14ac:dyDescent="0.25">
      <c r="A14" s="8" t="s">
        <v>40</v>
      </c>
      <c r="B14" s="8" t="s">
        <v>41</v>
      </c>
      <c r="C14" s="8" t="s">
        <v>42</v>
      </c>
      <c r="D14" s="8"/>
      <c r="S14" s="8"/>
      <c r="T14" s="1"/>
      <c r="U14" s="6">
        <v>10213.200000000001</v>
      </c>
      <c r="V14" s="6"/>
      <c r="W14" s="6"/>
      <c r="X14" s="6">
        <v>0.2</v>
      </c>
      <c r="Y14" s="6">
        <v>0.2</v>
      </c>
      <c r="Z14" s="6"/>
      <c r="AA14" s="6"/>
      <c r="AB14" s="6">
        <v>10192</v>
      </c>
      <c r="AC14" s="6">
        <v>10192</v>
      </c>
      <c r="AD14" s="6"/>
      <c r="AE14" s="6"/>
      <c r="AF14" s="6">
        <v>118.3</v>
      </c>
      <c r="AG14" s="6"/>
      <c r="AH14" s="6"/>
      <c r="AI14" s="6"/>
      <c r="AJ14" s="6"/>
      <c r="AK14" s="6"/>
      <c r="AL14" s="9">
        <f>AL15+AL24+AL26+AL28+AL30</f>
        <v>10346.300000000001</v>
      </c>
      <c r="AM14" s="6"/>
      <c r="AN14" s="6">
        <v>0.2</v>
      </c>
      <c r="AO14" s="6"/>
      <c r="AP14" s="6"/>
      <c r="AQ14" s="6">
        <v>10023.799999999999</v>
      </c>
      <c r="AR14" s="6"/>
      <c r="AS14" s="6"/>
      <c r="AT14" s="6">
        <v>0.2</v>
      </c>
      <c r="AU14" s="6">
        <v>0.2</v>
      </c>
      <c r="AV14" s="6"/>
      <c r="AW14" s="6"/>
      <c r="AX14" s="6">
        <v>10013.6</v>
      </c>
      <c r="AY14" s="6">
        <v>10013.6</v>
      </c>
      <c r="AZ14" s="6"/>
      <c r="BA14" s="6"/>
      <c r="BB14" s="6"/>
      <c r="BC14" s="6"/>
      <c r="BD14" s="6"/>
      <c r="BE14" s="6"/>
      <c r="BF14" s="6"/>
      <c r="BG14" s="6"/>
      <c r="BH14" s="9">
        <f t="shared" ref="BH14:BY14" si="0">BH15+BH24+BH26+BH28+BH30</f>
        <v>10571.1</v>
      </c>
      <c r="BI14" s="9">
        <f t="shared" si="0"/>
        <v>0</v>
      </c>
      <c r="BJ14" s="9">
        <f t="shared" si="0"/>
        <v>0.2</v>
      </c>
      <c r="BK14" s="9">
        <f t="shared" si="0"/>
        <v>0</v>
      </c>
      <c r="BL14" s="9">
        <f t="shared" si="0"/>
        <v>0</v>
      </c>
      <c r="BM14" s="9">
        <f t="shared" si="0"/>
        <v>10688.2</v>
      </c>
      <c r="BN14" s="9">
        <f t="shared" si="0"/>
        <v>0</v>
      </c>
      <c r="BO14" s="9">
        <f t="shared" si="0"/>
        <v>0.2</v>
      </c>
      <c r="BP14" s="9">
        <f t="shared" si="0"/>
        <v>0</v>
      </c>
      <c r="BQ14" s="9">
        <f t="shared" si="0"/>
        <v>10015.700000000001</v>
      </c>
      <c r="BR14" s="9">
        <f t="shared" si="0"/>
        <v>0</v>
      </c>
      <c r="BS14" s="9">
        <f t="shared" si="0"/>
        <v>40.6</v>
      </c>
      <c r="BT14" s="9">
        <f t="shared" si="0"/>
        <v>0</v>
      </c>
      <c r="BU14" s="9">
        <f t="shared" si="0"/>
        <v>0</v>
      </c>
      <c r="BV14" s="9">
        <f t="shared" si="0"/>
        <v>0</v>
      </c>
      <c r="BW14" s="9">
        <f t="shared" si="0"/>
        <v>0</v>
      </c>
      <c r="BX14" s="9">
        <f t="shared" si="0"/>
        <v>0</v>
      </c>
      <c r="BY14" s="9">
        <f t="shared" si="0"/>
        <v>9713.7000000000007</v>
      </c>
      <c r="BZ14" s="6"/>
      <c r="CA14" s="6">
        <v>0.2</v>
      </c>
      <c r="CB14" s="6"/>
      <c r="CC14" s="6"/>
      <c r="CD14" s="6"/>
    </row>
    <row r="15" spans="1:83" ht="78.75" x14ac:dyDescent="0.25">
      <c r="A15" s="10" t="s">
        <v>43</v>
      </c>
      <c r="B15" s="11" t="s">
        <v>41</v>
      </c>
      <c r="C15" s="11" t="s">
        <v>44</v>
      </c>
      <c r="D15" s="11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11"/>
      <c r="T15" s="4"/>
      <c r="U15" s="7">
        <v>9692.5</v>
      </c>
      <c r="V15" s="7"/>
      <c r="W15" s="7"/>
      <c r="X15" s="7">
        <v>0.2</v>
      </c>
      <c r="Y15" s="7">
        <v>0.2</v>
      </c>
      <c r="Z15" s="7"/>
      <c r="AA15" s="7"/>
      <c r="AB15" s="7">
        <v>9671.2999999999993</v>
      </c>
      <c r="AC15" s="7">
        <v>9671.2999999999993</v>
      </c>
      <c r="AD15" s="7"/>
      <c r="AE15" s="7"/>
      <c r="AF15" s="7">
        <v>68.599999999999994</v>
      </c>
      <c r="AG15" s="7"/>
      <c r="AH15" s="7"/>
      <c r="AI15" s="7"/>
      <c r="AJ15" s="7"/>
      <c r="AK15" s="7"/>
      <c r="AL15" s="12">
        <f>AL16+AL17+AL18+AL19+AL20+AL21+AL22+AL23</f>
        <v>9840.9000000000015</v>
      </c>
      <c r="AM15" s="7"/>
      <c r="AN15" s="7">
        <v>0.2</v>
      </c>
      <c r="AO15" s="7"/>
      <c r="AP15" s="7"/>
      <c r="AQ15" s="7">
        <v>9399.9</v>
      </c>
      <c r="AR15" s="7"/>
      <c r="AS15" s="7"/>
      <c r="AT15" s="7">
        <v>0.2</v>
      </c>
      <c r="AU15" s="7">
        <v>0.2</v>
      </c>
      <c r="AV15" s="7"/>
      <c r="AW15" s="7"/>
      <c r="AX15" s="7">
        <v>9389.7000000000007</v>
      </c>
      <c r="AY15" s="7">
        <v>9389.7000000000007</v>
      </c>
      <c r="AZ15" s="7"/>
      <c r="BA15" s="7"/>
      <c r="BB15" s="7"/>
      <c r="BC15" s="7"/>
      <c r="BD15" s="7"/>
      <c r="BE15" s="7"/>
      <c r="BF15" s="7"/>
      <c r="BG15" s="7"/>
      <c r="BH15" s="12">
        <f t="shared" ref="BH15:BY15" si="1">BH16+BH17+BH18+BH19+BH20+BH21+BH22+BH23</f>
        <v>9377.7000000000007</v>
      </c>
      <c r="BI15" s="12">
        <f t="shared" si="1"/>
        <v>0</v>
      </c>
      <c r="BJ15" s="12">
        <f t="shared" si="1"/>
        <v>0.2</v>
      </c>
      <c r="BK15" s="12">
        <f t="shared" si="1"/>
        <v>0</v>
      </c>
      <c r="BL15" s="12">
        <f t="shared" si="1"/>
        <v>0</v>
      </c>
      <c r="BM15" s="12">
        <f t="shared" si="1"/>
        <v>8945.8000000000011</v>
      </c>
      <c r="BN15" s="12">
        <f t="shared" si="1"/>
        <v>0</v>
      </c>
      <c r="BO15" s="12">
        <f t="shared" si="1"/>
        <v>0.2</v>
      </c>
      <c r="BP15" s="12">
        <f t="shared" si="1"/>
        <v>0</v>
      </c>
      <c r="BQ15" s="12">
        <f t="shared" si="1"/>
        <v>8945.6</v>
      </c>
      <c r="BR15" s="12">
        <f t="shared" si="1"/>
        <v>0</v>
      </c>
      <c r="BS15" s="12">
        <f t="shared" si="1"/>
        <v>0</v>
      </c>
      <c r="BT15" s="12">
        <f t="shared" si="1"/>
        <v>0</v>
      </c>
      <c r="BU15" s="12">
        <f t="shared" si="1"/>
        <v>0</v>
      </c>
      <c r="BV15" s="12">
        <f t="shared" si="1"/>
        <v>0</v>
      </c>
      <c r="BW15" s="12">
        <f t="shared" si="1"/>
        <v>0</v>
      </c>
      <c r="BX15" s="12">
        <f t="shared" si="1"/>
        <v>0</v>
      </c>
      <c r="BY15" s="12">
        <f t="shared" si="1"/>
        <v>8850.3000000000011</v>
      </c>
      <c r="BZ15" s="7"/>
      <c r="CA15" s="7">
        <v>0.2</v>
      </c>
      <c r="CB15" s="7"/>
      <c r="CC15" s="7"/>
      <c r="CD15" s="7"/>
      <c r="CE15" s="4"/>
    </row>
    <row r="16" spans="1:83" ht="84.75" customHeight="1" x14ac:dyDescent="0.25">
      <c r="A16" s="13" t="s">
        <v>114</v>
      </c>
      <c r="B16" s="11" t="s">
        <v>41</v>
      </c>
      <c r="C16" s="11" t="s">
        <v>44</v>
      </c>
      <c r="D16" s="11" t="s">
        <v>116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11" t="s">
        <v>45</v>
      </c>
      <c r="T16" s="4"/>
      <c r="U16" s="7">
        <v>10</v>
      </c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12">
        <v>10</v>
      </c>
      <c r="AM16" s="7"/>
      <c r="AN16" s="7"/>
      <c r="AO16" s="7"/>
      <c r="AP16" s="7"/>
      <c r="AQ16" s="7">
        <v>10</v>
      </c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12">
        <v>10</v>
      </c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12">
        <v>0</v>
      </c>
      <c r="BZ16" s="7"/>
      <c r="CA16" s="7"/>
      <c r="CB16" s="7"/>
      <c r="CC16" s="7"/>
      <c r="CD16" s="7"/>
      <c r="CE16" s="4"/>
    </row>
    <row r="17" spans="1:83" ht="66.75" customHeight="1" x14ac:dyDescent="0.25">
      <c r="A17" s="13" t="s">
        <v>115</v>
      </c>
      <c r="B17" s="11" t="s">
        <v>41</v>
      </c>
      <c r="C17" s="11" t="s">
        <v>44</v>
      </c>
      <c r="D17" s="11" t="s">
        <v>117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1" t="s">
        <v>46</v>
      </c>
      <c r="T17" s="4"/>
      <c r="U17" s="7">
        <v>8433.2000000000007</v>
      </c>
      <c r="V17" s="7"/>
      <c r="W17" s="7"/>
      <c r="X17" s="7"/>
      <c r="Y17" s="7"/>
      <c r="Z17" s="7"/>
      <c r="AA17" s="7"/>
      <c r="AB17" s="7">
        <v>8422.2000000000007</v>
      </c>
      <c r="AC17" s="7">
        <v>8422.2000000000007</v>
      </c>
      <c r="AD17" s="7"/>
      <c r="AE17" s="7"/>
      <c r="AF17" s="7"/>
      <c r="AG17" s="7"/>
      <c r="AH17" s="7"/>
      <c r="AI17" s="7"/>
      <c r="AJ17" s="7"/>
      <c r="AK17" s="7"/>
      <c r="AL17" s="12">
        <v>8660.7000000000007</v>
      </c>
      <c r="AM17" s="7"/>
      <c r="AN17" s="7"/>
      <c r="AO17" s="7"/>
      <c r="AP17" s="7"/>
      <c r="AQ17" s="7">
        <v>8509.9</v>
      </c>
      <c r="AR17" s="7"/>
      <c r="AS17" s="7"/>
      <c r="AT17" s="7"/>
      <c r="AU17" s="7"/>
      <c r="AV17" s="7"/>
      <c r="AW17" s="7"/>
      <c r="AX17" s="7">
        <v>8509.9</v>
      </c>
      <c r="AY17" s="7">
        <v>8509.9</v>
      </c>
      <c r="AZ17" s="7"/>
      <c r="BA17" s="7"/>
      <c r="BB17" s="7"/>
      <c r="BC17" s="7"/>
      <c r="BD17" s="7"/>
      <c r="BE17" s="7"/>
      <c r="BF17" s="7"/>
      <c r="BG17" s="7"/>
      <c r="BH17" s="12">
        <v>8673</v>
      </c>
      <c r="BI17" s="7"/>
      <c r="BJ17" s="7"/>
      <c r="BK17" s="7"/>
      <c r="BL17" s="7"/>
      <c r="BM17" s="7">
        <v>8661.6</v>
      </c>
      <c r="BN17" s="7"/>
      <c r="BO17" s="7"/>
      <c r="BP17" s="7"/>
      <c r="BQ17" s="7">
        <v>8661.6</v>
      </c>
      <c r="BR17" s="7"/>
      <c r="BS17" s="7"/>
      <c r="BT17" s="7"/>
      <c r="BU17" s="7"/>
      <c r="BV17" s="7"/>
      <c r="BW17" s="7"/>
      <c r="BX17" s="7"/>
      <c r="BY17" s="12">
        <v>8688.5</v>
      </c>
      <c r="BZ17" s="7"/>
      <c r="CA17" s="7"/>
      <c r="CB17" s="7"/>
      <c r="CC17" s="7"/>
      <c r="CD17" s="7"/>
      <c r="CE17" s="4"/>
    </row>
    <row r="18" spans="1:83" ht="71.25" customHeight="1" x14ac:dyDescent="0.25">
      <c r="A18" s="13" t="s">
        <v>118</v>
      </c>
      <c r="B18" s="11" t="s">
        <v>41</v>
      </c>
      <c r="C18" s="11" t="s">
        <v>44</v>
      </c>
      <c r="D18" s="11" t="s">
        <v>119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1" t="s">
        <v>45</v>
      </c>
      <c r="T18" s="4"/>
      <c r="U18" s="7">
        <v>1115.5</v>
      </c>
      <c r="V18" s="7"/>
      <c r="W18" s="7"/>
      <c r="X18" s="7"/>
      <c r="Y18" s="7"/>
      <c r="Z18" s="7"/>
      <c r="AA18" s="7"/>
      <c r="AB18" s="7">
        <v>1115.5</v>
      </c>
      <c r="AC18" s="7">
        <v>1115.5</v>
      </c>
      <c r="AD18" s="7"/>
      <c r="AE18" s="7"/>
      <c r="AF18" s="7">
        <v>80.3</v>
      </c>
      <c r="AG18" s="7"/>
      <c r="AH18" s="7"/>
      <c r="AI18" s="7"/>
      <c r="AJ18" s="7"/>
      <c r="AK18" s="7"/>
      <c r="AL18" s="12">
        <v>1041.4000000000001</v>
      </c>
      <c r="AM18" s="7"/>
      <c r="AN18" s="7"/>
      <c r="AO18" s="7"/>
      <c r="AP18" s="7"/>
      <c r="AQ18" s="7">
        <v>873.8</v>
      </c>
      <c r="AR18" s="7"/>
      <c r="AS18" s="7"/>
      <c r="AT18" s="7"/>
      <c r="AU18" s="7"/>
      <c r="AV18" s="7"/>
      <c r="AW18" s="7"/>
      <c r="AX18" s="7">
        <v>873.8</v>
      </c>
      <c r="AY18" s="7">
        <v>873.8</v>
      </c>
      <c r="AZ18" s="7"/>
      <c r="BA18" s="7"/>
      <c r="BB18" s="7"/>
      <c r="BC18" s="7"/>
      <c r="BD18" s="7"/>
      <c r="BE18" s="7"/>
      <c r="BF18" s="7"/>
      <c r="BG18" s="7"/>
      <c r="BH18" s="12">
        <v>688.5</v>
      </c>
      <c r="BI18" s="7"/>
      <c r="BJ18" s="7"/>
      <c r="BK18" s="7"/>
      <c r="BL18" s="7"/>
      <c r="BM18" s="7">
        <v>278</v>
      </c>
      <c r="BN18" s="7"/>
      <c r="BO18" s="7"/>
      <c r="BP18" s="7"/>
      <c r="BQ18" s="7">
        <v>278</v>
      </c>
      <c r="BR18" s="7"/>
      <c r="BS18" s="7"/>
      <c r="BT18" s="7"/>
      <c r="BU18" s="7"/>
      <c r="BV18" s="7"/>
      <c r="BW18" s="7"/>
      <c r="BX18" s="7"/>
      <c r="BY18" s="12">
        <v>160.6</v>
      </c>
      <c r="BZ18" s="7"/>
      <c r="CA18" s="7"/>
      <c r="CB18" s="7"/>
      <c r="CC18" s="7"/>
      <c r="CD18" s="7"/>
      <c r="CE18" s="4"/>
    </row>
    <row r="19" spans="1:83" ht="60" customHeight="1" x14ac:dyDescent="0.25">
      <c r="A19" s="13" t="s">
        <v>120</v>
      </c>
      <c r="B19" s="11" t="s">
        <v>41</v>
      </c>
      <c r="C19" s="11" t="s">
        <v>44</v>
      </c>
      <c r="D19" s="11" t="s">
        <v>119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1" t="s">
        <v>47</v>
      </c>
      <c r="T19" s="4"/>
      <c r="U19" s="7">
        <v>5</v>
      </c>
      <c r="V19" s="7"/>
      <c r="W19" s="7"/>
      <c r="X19" s="7"/>
      <c r="Y19" s="7"/>
      <c r="Z19" s="7"/>
      <c r="AA19" s="7"/>
      <c r="AB19" s="7">
        <v>5</v>
      </c>
      <c r="AC19" s="7">
        <v>5</v>
      </c>
      <c r="AD19" s="7"/>
      <c r="AE19" s="7"/>
      <c r="AF19" s="7"/>
      <c r="AG19" s="7"/>
      <c r="AH19" s="7"/>
      <c r="AI19" s="7"/>
      <c r="AJ19" s="7"/>
      <c r="AK19" s="7"/>
      <c r="AL19" s="12">
        <v>5</v>
      </c>
      <c r="AM19" s="7"/>
      <c r="AN19" s="7"/>
      <c r="AO19" s="7"/>
      <c r="AP19" s="7"/>
      <c r="AQ19" s="7">
        <v>5</v>
      </c>
      <c r="AR19" s="7"/>
      <c r="AS19" s="7"/>
      <c r="AT19" s="7"/>
      <c r="AU19" s="7"/>
      <c r="AV19" s="7"/>
      <c r="AW19" s="7"/>
      <c r="AX19" s="7">
        <v>5</v>
      </c>
      <c r="AY19" s="7">
        <v>5</v>
      </c>
      <c r="AZ19" s="7"/>
      <c r="BA19" s="7"/>
      <c r="BB19" s="7"/>
      <c r="BC19" s="7"/>
      <c r="BD19" s="7"/>
      <c r="BE19" s="7"/>
      <c r="BF19" s="7"/>
      <c r="BG19" s="7"/>
      <c r="BH19" s="12">
        <v>5</v>
      </c>
      <c r="BI19" s="7"/>
      <c r="BJ19" s="7"/>
      <c r="BK19" s="7"/>
      <c r="BL19" s="7"/>
      <c r="BM19" s="7">
        <v>5</v>
      </c>
      <c r="BN19" s="7"/>
      <c r="BO19" s="7"/>
      <c r="BP19" s="7"/>
      <c r="BQ19" s="7">
        <v>5</v>
      </c>
      <c r="BR19" s="7"/>
      <c r="BS19" s="7"/>
      <c r="BT19" s="7"/>
      <c r="BU19" s="7"/>
      <c r="BV19" s="7"/>
      <c r="BW19" s="7"/>
      <c r="BX19" s="7"/>
      <c r="BY19" s="12">
        <v>0</v>
      </c>
      <c r="BZ19" s="7"/>
      <c r="CA19" s="7"/>
      <c r="CB19" s="7"/>
      <c r="CC19" s="7"/>
      <c r="CD19" s="7"/>
      <c r="CE19" s="4"/>
    </row>
    <row r="20" spans="1:83" ht="72.75" customHeight="1" x14ac:dyDescent="0.25">
      <c r="A20" s="13" t="s">
        <v>121</v>
      </c>
      <c r="B20" s="11" t="s">
        <v>41</v>
      </c>
      <c r="C20" s="11" t="s">
        <v>44</v>
      </c>
      <c r="D20" s="11" t="s">
        <v>122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11" t="s">
        <v>45</v>
      </c>
      <c r="T20" s="4"/>
      <c r="U20" s="7">
        <v>45</v>
      </c>
      <c r="V20" s="7"/>
      <c r="W20" s="7"/>
      <c r="X20" s="7"/>
      <c r="Y20" s="7"/>
      <c r="Z20" s="7"/>
      <c r="AA20" s="7"/>
      <c r="AB20" s="7">
        <v>45</v>
      </c>
      <c r="AC20" s="7">
        <v>45</v>
      </c>
      <c r="AD20" s="7"/>
      <c r="AE20" s="7"/>
      <c r="AF20" s="7">
        <v>-11.7</v>
      </c>
      <c r="AG20" s="7"/>
      <c r="AH20" s="7"/>
      <c r="AI20" s="7"/>
      <c r="AJ20" s="7"/>
      <c r="AK20" s="7"/>
      <c r="AL20" s="12">
        <v>40</v>
      </c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12">
        <v>0</v>
      </c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12">
        <v>0</v>
      </c>
      <c r="BZ20" s="7"/>
      <c r="CA20" s="7"/>
      <c r="CB20" s="7"/>
      <c r="CC20" s="7"/>
      <c r="CD20" s="7"/>
      <c r="CE20" s="4"/>
    </row>
    <row r="21" spans="1:83" ht="94.5" x14ac:dyDescent="0.25">
      <c r="A21" s="13" t="s">
        <v>124</v>
      </c>
      <c r="B21" s="11" t="s">
        <v>41</v>
      </c>
      <c r="C21" s="11" t="s">
        <v>44</v>
      </c>
      <c r="D21" s="11" t="s">
        <v>123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11" t="s">
        <v>45</v>
      </c>
      <c r="T21" s="4"/>
      <c r="U21" s="7">
        <v>1</v>
      </c>
      <c r="V21" s="7"/>
      <c r="W21" s="7"/>
      <c r="X21" s="7"/>
      <c r="Y21" s="7"/>
      <c r="Z21" s="7"/>
      <c r="AA21" s="7"/>
      <c r="AB21" s="7">
        <v>1</v>
      </c>
      <c r="AC21" s="7">
        <v>1</v>
      </c>
      <c r="AD21" s="7"/>
      <c r="AE21" s="7"/>
      <c r="AF21" s="7"/>
      <c r="AG21" s="7"/>
      <c r="AH21" s="7"/>
      <c r="AI21" s="7"/>
      <c r="AJ21" s="7"/>
      <c r="AK21" s="7"/>
      <c r="AL21" s="12">
        <v>1</v>
      </c>
      <c r="AM21" s="7"/>
      <c r="AN21" s="7"/>
      <c r="AO21" s="7"/>
      <c r="AP21" s="7"/>
      <c r="AQ21" s="7">
        <v>1</v>
      </c>
      <c r="AR21" s="7"/>
      <c r="AS21" s="7"/>
      <c r="AT21" s="7"/>
      <c r="AU21" s="7"/>
      <c r="AV21" s="7"/>
      <c r="AW21" s="7"/>
      <c r="AX21" s="7">
        <v>1</v>
      </c>
      <c r="AY21" s="7">
        <v>1</v>
      </c>
      <c r="AZ21" s="7"/>
      <c r="BA21" s="7"/>
      <c r="BB21" s="7"/>
      <c r="BC21" s="7"/>
      <c r="BD21" s="7"/>
      <c r="BE21" s="7"/>
      <c r="BF21" s="7"/>
      <c r="BG21" s="7"/>
      <c r="BH21" s="12">
        <v>1</v>
      </c>
      <c r="BI21" s="7"/>
      <c r="BJ21" s="7"/>
      <c r="BK21" s="7"/>
      <c r="BL21" s="7"/>
      <c r="BM21" s="7">
        <v>1</v>
      </c>
      <c r="BN21" s="7"/>
      <c r="BO21" s="7"/>
      <c r="BP21" s="7"/>
      <c r="BQ21" s="7">
        <v>1</v>
      </c>
      <c r="BR21" s="7"/>
      <c r="BS21" s="7"/>
      <c r="BT21" s="7"/>
      <c r="BU21" s="7"/>
      <c r="BV21" s="7"/>
      <c r="BW21" s="7"/>
      <c r="BX21" s="7"/>
      <c r="BY21" s="12">
        <v>1</v>
      </c>
      <c r="BZ21" s="7"/>
      <c r="CA21" s="7"/>
      <c r="CB21" s="7"/>
      <c r="CC21" s="7"/>
      <c r="CD21" s="7"/>
      <c r="CE21" s="4"/>
    </row>
    <row r="22" spans="1:83" ht="191.25" customHeight="1" x14ac:dyDescent="0.25">
      <c r="A22" s="13" t="s">
        <v>48</v>
      </c>
      <c r="B22" s="11" t="s">
        <v>41</v>
      </c>
      <c r="C22" s="11" t="s">
        <v>44</v>
      </c>
      <c r="D22" s="11" t="s">
        <v>49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11" t="s">
        <v>45</v>
      </c>
      <c r="T22" s="4"/>
      <c r="U22" s="7">
        <v>0.2</v>
      </c>
      <c r="V22" s="7"/>
      <c r="W22" s="7"/>
      <c r="X22" s="7">
        <v>0.2</v>
      </c>
      <c r="Y22" s="7">
        <v>0.2</v>
      </c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12">
        <v>0.2</v>
      </c>
      <c r="AM22" s="7"/>
      <c r="AN22" s="7">
        <v>0.2</v>
      </c>
      <c r="AO22" s="7"/>
      <c r="AP22" s="7"/>
      <c r="AQ22" s="7">
        <v>0.2</v>
      </c>
      <c r="AR22" s="7"/>
      <c r="AS22" s="7"/>
      <c r="AT22" s="7">
        <v>0.2</v>
      </c>
      <c r="AU22" s="7">
        <v>0.2</v>
      </c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12">
        <v>0.2</v>
      </c>
      <c r="BI22" s="7"/>
      <c r="BJ22" s="7">
        <v>0.2</v>
      </c>
      <c r="BK22" s="7"/>
      <c r="BL22" s="7"/>
      <c r="BM22" s="7">
        <v>0.2</v>
      </c>
      <c r="BN22" s="7"/>
      <c r="BO22" s="7">
        <v>0.2</v>
      </c>
      <c r="BP22" s="7"/>
      <c r="BQ22" s="7"/>
      <c r="BR22" s="7"/>
      <c r="BS22" s="7"/>
      <c r="BT22" s="7"/>
      <c r="BU22" s="7"/>
      <c r="BV22" s="7"/>
      <c r="BW22" s="7"/>
      <c r="BX22" s="7"/>
      <c r="BY22" s="12">
        <v>0.2</v>
      </c>
      <c r="BZ22" s="7"/>
      <c r="CA22" s="7">
        <v>0.2</v>
      </c>
      <c r="CB22" s="7"/>
      <c r="CC22" s="7"/>
      <c r="CD22" s="7"/>
      <c r="CE22" s="4"/>
    </row>
    <row r="23" spans="1:83" ht="173.25" x14ac:dyDescent="0.25">
      <c r="A23" s="13" t="s">
        <v>50</v>
      </c>
      <c r="B23" s="11" t="s">
        <v>41</v>
      </c>
      <c r="C23" s="11" t="s">
        <v>44</v>
      </c>
      <c r="D23" s="11" t="s">
        <v>51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11" t="s">
        <v>52</v>
      </c>
      <c r="T23" s="4"/>
      <c r="U23" s="7">
        <v>82.6</v>
      </c>
      <c r="V23" s="7"/>
      <c r="W23" s="7"/>
      <c r="X23" s="7"/>
      <c r="Y23" s="7"/>
      <c r="Z23" s="7"/>
      <c r="AA23" s="7"/>
      <c r="AB23" s="7">
        <v>82.6</v>
      </c>
      <c r="AC23" s="7">
        <v>82.6</v>
      </c>
      <c r="AD23" s="7"/>
      <c r="AE23" s="7"/>
      <c r="AF23" s="7"/>
      <c r="AG23" s="7"/>
      <c r="AH23" s="7"/>
      <c r="AI23" s="7"/>
      <c r="AJ23" s="7"/>
      <c r="AK23" s="7"/>
      <c r="AL23" s="12">
        <v>82.6</v>
      </c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12">
        <v>0</v>
      </c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12">
        <v>0</v>
      </c>
      <c r="BZ23" s="7"/>
      <c r="CA23" s="7"/>
      <c r="CB23" s="7"/>
      <c r="CC23" s="7"/>
      <c r="CD23" s="7"/>
      <c r="CE23" s="4"/>
    </row>
    <row r="24" spans="1:83" ht="63" x14ac:dyDescent="0.25">
      <c r="A24" s="10" t="s">
        <v>53</v>
      </c>
      <c r="B24" s="11" t="s">
        <v>41</v>
      </c>
      <c r="C24" s="11" t="s">
        <v>54</v>
      </c>
      <c r="D24" s="11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11"/>
      <c r="T24" s="4"/>
      <c r="U24" s="7">
        <v>194.1</v>
      </c>
      <c r="V24" s="7"/>
      <c r="W24" s="7"/>
      <c r="X24" s="7"/>
      <c r="Y24" s="7"/>
      <c r="Z24" s="7"/>
      <c r="AA24" s="7"/>
      <c r="AB24" s="7">
        <v>194.1</v>
      </c>
      <c r="AC24" s="7">
        <v>194.1</v>
      </c>
      <c r="AD24" s="7"/>
      <c r="AE24" s="7"/>
      <c r="AF24" s="7">
        <v>49.7</v>
      </c>
      <c r="AG24" s="7"/>
      <c r="AH24" s="7"/>
      <c r="AI24" s="7"/>
      <c r="AJ24" s="7"/>
      <c r="AK24" s="7"/>
      <c r="AL24" s="12">
        <f>AL25</f>
        <v>243.8</v>
      </c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12">
        <f t="shared" ref="BH24:BY24" si="2">BH25</f>
        <v>0</v>
      </c>
      <c r="BI24" s="12">
        <f t="shared" si="2"/>
        <v>0</v>
      </c>
      <c r="BJ24" s="12">
        <f t="shared" si="2"/>
        <v>0</v>
      </c>
      <c r="BK24" s="12">
        <f t="shared" si="2"/>
        <v>0</v>
      </c>
      <c r="BL24" s="12">
        <f t="shared" si="2"/>
        <v>0</v>
      </c>
      <c r="BM24" s="12">
        <f t="shared" si="2"/>
        <v>0</v>
      </c>
      <c r="BN24" s="12">
        <f t="shared" si="2"/>
        <v>0</v>
      </c>
      <c r="BO24" s="12">
        <f t="shared" si="2"/>
        <v>0</v>
      </c>
      <c r="BP24" s="12">
        <f t="shared" si="2"/>
        <v>0</v>
      </c>
      <c r="BQ24" s="12">
        <f t="shared" si="2"/>
        <v>0</v>
      </c>
      <c r="BR24" s="12">
        <f t="shared" si="2"/>
        <v>0</v>
      </c>
      <c r="BS24" s="12">
        <f t="shared" si="2"/>
        <v>0</v>
      </c>
      <c r="BT24" s="12">
        <f t="shared" si="2"/>
        <v>0</v>
      </c>
      <c r="BU24" s="12">
        <f t="shared" si="2"/>
        <v>0</v>
      </c>
      <c r="BV24" s="12">
        <f t="shared" si="2"/>
        <v>0</v>
      </c>
      <c r="BW24" s="12">
        <f t="shared" si="2"/>
        <v>0</v>
      </c>
      <c r="BX24" s="12">
        <f t="shared" si="2"/>
        <v>0</v>
      </c>
      <c r="BY24" s="12">
        <f t="shared" si="2"/>
        <v>0</v>
      </c>
      <c r="BZ24" s="7"/>
      <c r="CA24" s="7"/>
      <c r="CB24" s="7"/>
      <c r="CC24" s="7"/>
      <c r="CD24" s="7"/>
      <c r="CE24" s="4"/>
    </row>
    <row r="25" spans="1:83" ht="144" customHeight="1" x14ac:dyDescent="0.25">
      <c r="A25" s="13" t="s">
        <v>55</v>
      </c>
      <c r="B25" s="11" t="s">
        <v>41</v>
      </c>
      <c r="C25" s="11" t="s">
        <v>54</v>
      </c>
      <c r="D25" s="11" t="s">
        <v>56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11" t="s">
        <v>52</v>
      </c>
      <c r="T25" s="4"/>
      <c r="U25" s="7">
        <v>194.1</v>
      </c>
      <c r="V25" s="7"/>
      <c r="W25" s="7"/>
      <c r="X25" s="7"/>
      <c r="Y25" s="7"/>
      <c r="Z25" s="7"/>
      <c r="AA25" s="7"/>
      <c r="AB25" s="7">
        <v>194.1</v>
      </c>
      <c r="AC25" s="7">
        <v>194.1</v>
      </c>
      <c r="AD25" s="7"/>
      <c r="AE25" s="7"/>
      <c r="AF25" s="7">
        <v>49.7</v>
      </c>
      <c r="AG25" s="7"/>
      <c r="AH25" s="7"/>
      <c r="AI25" s="7"/>
      <c r="AJ25" s="7"/>
      <c r="AK25" s="7"/>
      <c r="AL25" s="12">
        <v>243.8</v>
      </c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12">
        <v>0</v>
      </c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12">
        <v>0</v>
      </c>
      <c r="BZ25" s="7"/>
      <c r="CA25" s="7"/>
      <c r="CB25" s="7"/>
      <c r="CC25" s="7"/>
      <c r="CD25" s="7"/>
      <c r="CE25" s="4"/>
    </row>
    <row r="26" spans="1:83" ht="31.5" x14ac:dyDescent="0.25">
      <c r="A26" s="10" t="s">
        <v>57</v>
      </c>
      <c r="B26" s="11" t="s">
        <v>41</v>
      </c>
      <c r="C26" s="11" t="s">
        <v>58</v>
      </c>
      <c r="D26" s="11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11"/>
      <c r="T26" s="4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12">
        <f>AL27</f>
        <v>0</v>
      </c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12">
        <f t="shared" ref="BH26:BY26" si="3">BH27</f>
        <v>712.9</v>
      </c>
      <c r="BI26" s="12">
        <f t="shared" si="3"/>
        <v>0</v>
      </c>
      <c r="BJ26" s="12">
        <f t="shared" si="3"/>
        <v>0</v>
      </c>
      <c r="BK26" s="12">
        <f t="shared" si="3"/>
        <v>0</v>
      </c>
      <c r="BL26" s="12">
        <f t="shared" si="3"/>
        <v>0</v>
      </c>
      <c r="BM26" s="12">
        <f t="shared" si="3"/>
        <v>672.3</v>
      </c>
      <c r="BN26" s="12">
        <f t="shared" si="3"/>
        <v>0</v>
      </c>
      <c r="BO26" s="12">
        <f t="shared" si="3"/>
        <v>0</v>
      </c>
      <c r="BP26" s="12">
        <f t="shared" si="3"/>
        <v>0</v>
      </c>
      <c r="BQ26" s="12">
        <f t="shared" si="3"/>
        <v>0</v>
      </c>
      <c r="BR26" s="12">
        <f t="shared" si="3"/>
        <v>0</v>
      </c>
      <c r="BS26" s="12">
        <f t="shared" si="3"/>
        <v>40.6</v>
      </c>
      <c r="BT26" s="12">
        <f t="shared" si="3"/>
        <v>0</v>
      </c>
      <c r="BU26" s="12">
        <f t="shared" si="3"/>
        <v>0</v>
      </c>
      <c r="BV26" s="12">
        <f t="shared" si="3"/>
        <v>0</v>
      </c>
      <c r="BW26" s="12">
        <f t="shared" si="3"/>
        <v>0</v>
      </c>
      <c r="BX26" s="12">
        <f t="shared" si="3"/>
        <v>0</v>
      </c>
      <c r="BY26" s="12">
        <f t="shared" si="3"/>
        <v>0</v>
      </c>
      <c r="BZ26" s="7"/>
      <c r="CA26" s="7"/>
      <c r="CB26" s="7"/>
      <c r="CC26" s="7"/>
      <c r="CD26" s="7"/>
      <c r="CE26" s="4"/>
    </row>
    <row r="27" spans="1:83" ht="47.25" x14ac:dyDescent="0.25">
      <c r="A27" s="10" t="s">
        <v>59</v>
      </c>
      <c r="B27" s="11" t="s">
        <v>41</v>
      </c>
      <c r="C27" s="11" t="s">
        <v>58</v>
      </c>
      <c r="D27" s="11" t="s">
        <v>60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11" t="s">
        <v>61</v>
      </c>
      <c r="T27" s="4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12">
        <v>0</v>
      </c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12">
        <v>712.9</v>
      </c>
      <c r="BI27" s="7"/>
      <c r="BJ27" s="7"/>
      <c r="BK27" s="7"/>
      <c r="BL27" s="7"/>
      <c r="BM27" s="7">
        <v>672.3</v>
      </c>
      <c r="BN27" s="7"/>
      <c r="BO27" s="7"/>
      <c r="BP27" s="7"/>
      <c r="BQ27" s="7"/>
      <c r="BR27" s="7"/>
      <c r="BS27" s="7">
        <v>40.6</v>
      </c>
      <c r="BT27" s="7"/>
      <c r="BU27" s="7"/>
      <c r="BV27" s="7"/>
      <c r="BW27" s="7"/>
      <c r="BX27" s="7"/>
      <c r="BY27" s="12">
        <v>0</v>
      </c>
      <c r="BZ27" s="7"/>
      <c r="CA27" s="7"/>
      <c r="CB27" s="7"/>
      <c r="CC27" s="7"/>
      <c r="CD27" s="7"/>
      <c r="CE27" s="4"/>
    </row>
    <row r="28" spans="1:83" ht="15.75" x14ac:dyDescent="0.25">
      <c r="A28" s="10" t="s">
        <v>62</v>
      </c>
      <c r="B28" s="11" t="s">
        <v>41</v>
      </c>
      <c r="C28" s="11" t="s">
        <v>63</v>
      </c>
      <c r="D28" s="11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11"/>
      <c r="T28" s="4"/>
      <c r="U28" s="7">
        <v>1</v>
      </c>
      <c r="V28" s="7"/>
      <c r="W28" s="7"/>
      <c r="X28" s="7"/>
      <c r="Y28" s="7"/>
      <c r="Z28" s="7"/>
      <c r="AA28" s="7"/>
      <c r="AB28" s="7">
        <v>1</v>
      </c>
      <c r="AC28" s="7">
        <v>1</v>
      </c>
      <c r="AD28" s="7"/>
      <c r="AE28" s="7"/>
      <c r="AF28" s="7"/>
      <c r="AG28" s="7"/>
      <c r="AH28" s="7"/>
      <c r="AI28" s="7"/>
      <c r="AJ28" s="7"/>
      <c r="AK28" s="7"/>
      <c r="AL28" s="12">
        <f>AL29</f>
        <v>1</v>
      </c>
      <c r="AM28" s="7"/>
      <c r="AN28" s="7"/>
      <c r="AO28" s="7"/>
      <c r="AP28" s="7"/>
      <c r="AQ28" s="7">
        <v>1</v>
      </c>
      <c r="AR28" s="7"/>
      <c r="AS28" s="7"/>
      <c r="AT28" s="7"/>
      <c r="AU28" s="7"/>
      <c r="AV28" s="7"/>
      <c r="AW28" s="7"/>
      <c r="AX28" s="7">
        <v>1</v>
      </c>
      <c r="AY28" s="7">
        <v>1</v>
      </c>
      <c r="AZ28" s="7"/>
      <c r="BA28" s="7"/>
      <c r="BB28" s="7"/>
      <c r="BC28" s="7"/>
      <c r="BD28" s="7"/>
      <c r="BE28" s="7"/>
      <c r="BF28" s="7"/>
      <c r="BG28" s="7"/>
      <c r="BH28" s="12">
        <f t="shared" ref="BH28:BY28" si="4">BH29</f>
        <v>1</v>
      </c>
      <c r="BI28" s="12">
        <f t="shared" si="4"/>
        <v>0</v>
      </c>
      <c r="BJ28" s="12">
        <f t="shared" si="4"/>
        <v>0</v>
      </c>
      <c r="BK28" s="12">
        <f t="shared" si="4"/>
        <v>0</v>
      </c>
      <c r="BL28" s="12">
        <f t="shared" si="4"/>
        <v>0</v>
      </c>
      <c r="BM28" s="12">
        <f t="shared" si="4"/>
        <v>1</v>
      </c>
      <c r="BN28" s="12">
        <f t="shared" si="4"/>
        <v>0</v>
      </c>
      <c r="BO28" s="12">
        <f t="shared" si="4"/>
        <v>0</v>
      </c>
      <c r="BP28" s="12">
        <f t="shared" si="4"/>
        <v>0</v>
      </c>
      <c r="BQ28" s="12">
        <f t="shared" si="4"/>
        <v>1</v>
      </c>
      <c r="BR28" s="12">
        <f t="shared" si="4"/>
        <v>0</v>
      </c>
      <c r="BS28" s="12">
        <f t="shared" si="4"/>
        <v>0</v>
      </c>
      <c r="BT28" s="12">
        <f t="shared" si="4"/>
        <v>0</v>
      </c>
      <c r="BU28" s="12">
        <f t="shared" si="4"/>
        <v>0</v>
      </c>
      <c r="BV28" s="12">
        <f t="shared" si="4"/>
        <v>0</v>
      </c>
      <c r="BW28" s="12">
        <f t="shared" si="4"/>
        <v>0</v>
      </c>
      <c r="BX28" s="12">
        <f t="shared" si="4"/>
        <v>0</v>
      </c>
      <c r="BY28" s="12">
        <f t="shared" si="4"/>
        <v>1</v>
      </c>
      <c r="BZ28" s="7"/>
      <c r="CA28" s="7"/>
      <c r="CB28" s="7"/>
      <c r="CC28" s="7"/>
      <c r="CD28" s="7"/>
      <c r="CE28" s="4"/>
    </row>
    <row r="29" spans="1:83" ht="47.25" x14ac:dyDescent="0.25">
      <c r="A29" s="10" t="s">
        <v>64</v>
      </c>
      <c r="B29" s="11" t="s">
        <v>41</v>
      </c>
      <c r="C29" s="11" t="s">
        <v>63</v>
      </c>
      <c r="D29" s="11" t="s">
        <v>65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11" t="s">
        <v>66</v>
      </c>
      <c r="T29" s="4"/>
      <c r="U29" s="7">
        <v>1</v>
      </c>
      <c r="V29" s="7"/>
      <c r="W29" s="7"/>
      <c r="X29" s="7"/>
      <c r="Y29" s="7"/>
      <c r="Z29" s="7"/>
      <c r="AA29" s="7"/>
      <c r="AB29" s="7">
        <v>1</v>
      </c>
      <c r="AC29" s="7">
        <v>1</v>
      </c>
      <c r="AD29" s="7"/>
      <c r="AE29" s="7"/>
      <c r="AF29" s="7"/>
      <c r="AG29" s="7"/>
      <c r="AH29" s="7"/>
      <c r="AI29" s="7"/>
      <c r="AJ29" s="7"/>
      <c r="AK29" s="7"/>
      <c r="AL29" s="12">
        <v>1</v>
      </c>
      <c r="AM29" s="7"/>
      <c r="AN29" s="7"/>
      <c r="AO29" s="7"/>
      <c r="AP29" s="7"/>
      <c r="AQ29" s="7">
        <v>1</v>
      </c>
      <c r="AR29" s="7"/>
      <c r="AS29" s="7"/>
      <c r="AT29" s="7"/>
      <c r="AU29" s="7"/>
      <c r="AV29" s="7"/>
      <c r="AW29" s="7"/>
      <c r="AX29" s="7">
        <v>1</v>
      </c>
      <c r="AY29" s="7">
        <v>1</v>
      </c>
      <c r="AZ29" s="7"/>
      <c r="BA29" s="7"/>
      <c r="BB29" s="7"/>
      <c r="BC29" s="7"/>
      <c r="BD29" s="7"/>
      <c r="BE29" s="7"/>
      <c r="BF29" s="7"/>
      <c r="BG29" s="7"/>
      <c r="BH29" s="12">
        <v>1</v>
      </c>
      <c r="BI29" s="7"/>
      <c r="BJ29" s="7"/>
      <c r="BK29" s="7"/>
      <c r="BL29" s="7"/>
      <c r="BM29" s="7">
        <v>1</v>
      </c>
      <c r="BN29" s="7"/>
      <c r="BO29" s="7"/>
      <c r="BP29" s="7"/>
      <c r="BQ29" s="7">
        <v>1</v>
      </c>
      <c r="BR29" s="7"/>
      <c r="BS29" s="7"/>
      <c r="BT29" s="7"/>
      <c r="BU29" s="7"/>
      <c r="BV29" s="7"/>
      <c r="BW29" s="7"/>
      <c r="BX29" s="7"/>
      <c r="BY29" s="12">
        <v>1</v>
      </c>
      <c r="BZ29" s="7"/>
      <c r="CA29" s="7"/>
      <c r="CB29" s="7"/>
      <c r="CC29" s="7"/>
      <c r="CD29" s="7"/>
      <c r="CE29" s="4"/>
    </row>
    <row r="30" spans="1:83" ht="15.75" x14ac:dyDescent="0.25">
      <c r="A30" s="10" t="s">
        <v>67</v>
      </c>
      <c r="B30" s="11" t="s">
        <v>41</v>
      </c>
      <c r="C30" s="11" t="s">
        <v>68</v>
      </c>
      <c r="D30" s="11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11"/>
      <c r="T30" s="4"/>
      <c r="U30" s="7">
        <v>325.60000000000002</v>
      </c>
      <c r="V30" s="7"/>
      <c r="W30" s="7"/>
      <c r="X30" s="7"/>
      <c r="Y30" s="7"/>
      <c r="Z30" s="7"/>
      <c r="AA30" s="7"/>
      <c r="AB30" s="7">
        <v>325.60000000000002</v>
      </c>
      <c r="AC30" s="7">
        <v>325.60000000000002</v>
      </c>
      <c r="AD30" s="7"/>
      <c r="AE30" s="7"/>
      <c r="AF30" s="7"/>
      <c r="AG30" s="7"/>
      <c r="AH30" s="7"/>
      <c r="AI30" s="7"/>
      <c r="AJ30" s="7"/>
      <c r="AK30" s="7"/>
      <c r="AL30" s="12">
        <f>AL31+AL32+AL33+AL35+AL36+AL37+AL34</f>
        <v>260.60000000000002</v>
      </c>
      <c r="AM30" s="7"/>
      <c r="AN30" s="7"/>
      <c r="AO30" s="7"/>
      <c r="AP30" s="7"/>
      <c r="AQ30" s="7">
        <v>622.9</v>
      </c>
      <c r="AR30" s="7"/>
      <c r="AS30" s="7"/>
      <c r="AT30" s="7"/>
      <c r="AU30" s="7"/>
      <c r="AV30" s="7"/>
      <c r="AW30" s="7"/>
      <c r="AX30" s="7">
        <v>622.9</v>
      </c>
      <c r="AY30" s="7">
        <v>622.9</v>
      </c>
      <c r="AZ30" s="7"/>
      <c r="BA30" s="7"/>
      <c r="BB30" s="7"/>
      <c r="BC30" s="7"/>
      <c r="BD30" s="7"/>
      <c r="BE30" s="7"/>
      <c r="BF30" s="7"/>
      <c r="BG30" s="7"/>
      <c r="BH30" s="12">
        <f t="shared" ref="BH30:BY30" si="5">BH31+BH32+BH33+BH35+BH36+BH37+BH34</f>
        <v>479.5</v>
      </c>
      <c r="BI30" s="12">
        <f t="shared" si="5"/>
        <v>0</v>
      </c>
      <c r="BJ30" s="12">
        <f t="shared" si="5"/>
        <v>0</v>
      </c>
      <c r="BK30" s="12">
        <f t="shared" si="5"/>
        <v>0</v>
      </c>
      <c r="BL30" s="12">
        <f t="shared" si="5"/>
        <v>0</v>
      </c>
      <c r="BM30" s="12">
        <f t="shared" si="5"/>
        <v>1069.0999999999999</v>
      </c>
      <c r="BN30" s="12">
        <f t="shared" si="5"/>
        <v>0</v>
      </c>
      <c r="BO30" s="12">
        <f t="shared" si="5"/>
        <v>0</v>
      </c>
      <c r="BP30" s="12">
        <f t="shared" si="5"/>
        <v>0</v>
      </c>
      <c r="BQ30" s="12">
        <f t="shared" si="5"/>
        <v>1069.0999999999999</v>
      </c>
      <c r="BR30" s="12">
        <f t="shared" si="5"/>
        <v>0</v>
      </c>
      <c r="BS30" s="12">
        <f t="shared" si="5"/>
        <v>0</v>
      </c>
      <c r="BT30" s="12">
        <f t="shared" si="5"/>
        <v>0</v>
      </c>
      <c r="BU30" s="12">
        <f t="shared" si="5"/>
        <v>0</v>
      </c>
      <c r="BV30" s="12">
        <f t="shared" si="5"/>
        <v>0</v>
      </c>
      <c r="BW30" s="12">
        <f t="shared" si="5"/>
        <v>0</v>
      </c>
      <c r="BX30" s="12">
        <f t="shared" si="5"/>
        <v>0</v>
      </c>
      <c r="BY30" s="12">
        <f t="shared" si="5"/>
        <v>862.4</v>
      </c>
      <c r="BZ30" s="7"/>
      <c r="CA30" s="7"/>
      <c r="CB30" s="7"/>
      <c r="CC30" s="7"/>
      <c r="CD30" s="7"/>
      <c r="CE30" s="4"/>
    </row>
    <row r="31" spans="1:83" ht="118.5" customHeight="1" x14ac:dyDescent="0.25">
      <c r="A31" s="13" t="s">
        <v>125</v>
      </c>
      <c r="B31" s="11" t="s">
        <v>41</v>
      </c>
      <c r="C31" s="11" t="s">
        <v>68</v>
      </c>
      <c r="D31" s="11" t="s">
        <v>126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11" t="s">
        <v>45</v>
      </c>
      <c r="T31" s="4"/>
      <c r="U31" s="7">
        <v>125</v>
      </c>
      <c r="V31" s="7"/>
      <c r="W31" s="7"/>
      <c r="X31" s="7"/>
      <c r="Y31" s="7"/>
      <c r="Z31" s="7"/>
      <c r="AA31" s="7"/>
      <c r="AB31" s="7">
        <v>125</v>
      </c>
      <c r="AC31" s="7">
        <v>125</v>
      </c>
      <c r="AD31" s="7"/>
      <c r="AE31" s="7"/>
      <c r="AF31" s="7"/>
      <c r="AG31" s="7"/>
      <c r="AH31" s="7"/>
      <c r="AI31" s="7"/>
      <c r="AJ31" s="7"/>
      <c r="AK31" s="7"/>
      <c r="AL31" s="12">
        <v>55</v>
      </c>
      <c r="AM31" s="7"/>
      <c r="AN31" s="7"/>
      <c r="AO31" s="7"/>
      <c r="AP31" s="7"/>
      <c r="AQ31" s="7">
        <v>50</v>
      </c>
      <c r="AR31" s="7"/>
      <c r="AS31" s="7"/>
      <c r="AT31" s="7"/>
      <c r="AU31" s="7"/>
      <c r="AV31" s="7"/>
      <c r="AW31" s="7"/>
      <c r="AX31" s="7">
        <v>50</v>
      </c>
      <c r="AY31" s="7">
        <v>50</v>
      </c>
      <c r="AZ31" s="7"/>
      <c r="BA31" s="7"/>
      <c r="BB31" s="7"/>
      <c r="BC31" s="7"/>
      <c r="BD31" s="7"/>
      <c r="BE31" s="7"/>
      <c r="BF31" s="7"/>
      <c r="BG31" s="7"/>
      <c r="BH31" s="12">
        <v>0</v>
      </c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12">
        <v>0</v>
      </c>
      <c r="BZ31" s="7"/>
      <c r="CA31" s="7"/>
      <c r="CB31" s="7"/>
      <c r="CC31" s="7"/>
      <c r="CD31" s="7"/>
      <c r="CE31" s="4"/>
    </row>
    <row r="32" spans="1:83" ht="82.5" customHeight="1" x14ac:dyDescent="0.25">
      <c r="A32" s="13" t="s">
        <v>127</v>
      </c>
      <c r="B32" s="11" t="s">
        <v>41</v>
      </c>
      <c r="C32" s="11" t="s">
        <v>68</v>
      </c>
      <c r="D32" s="11" t="s">
        <v>129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11" t="s">
        <v>47</v>
      </c>
      <c r="T32" s="4"/>
      <c r="U32" s="7">
        <v>15</v>
      </c>
      <c r="V32" s="7"/>
      <c r="W32" s="7"/>
      <c r="X32" s="7"/>
      <c r="Y32" s="7"/>
      <c r="Z32" s="7"/>
      <c r="AA32" s="7"/>
      <c r="AB32" s="7">
        <v>15</v>
      </c>
      <c r="AC32" s="7">
        <v>15</v>
      </c>
      <c r="AD32" s="7"/>
      <c r="AE32" s="7"/>
      <c r="AF32" s="7"/>
      <c r="AG32" s="7"/>
      <c r="AH32" s="7"/>
      <c r="AI32" s="7"/>
      <c r="AJ32" s="7"/>
      <c r="AK32" s="7"/>
      <c r="AL32" s="12">
        <v>15</v>
      </c>
      <c r="AM32" s="7"/>
      <c r="AN32" s="7"/>
      <c r="AO32" s="7"/>
      <c r="AP32" s="7"/>
      <c r="AQ32" s="7">
        <v>10</v>
      </c>
      <c r="AR32" s="7"/>
      <c r="AS32" s="7"/>
      <c r="AT32" s="7"/>
      <c r="AU32" s="7"/>
      <c r="AV32" s="7"/>
      <c r="AW32" s="7"/>
      <c r="AX32" s="7">
        <v>10</v>
      </c>
      <c r="AY32" s="7">
        <v>10</v>
      </c>
      <c r="AZ32" s="7"/>
      <c r="BA32" s="7"/>
      <c r="BB32" s="7"/>
      <c r="BC32" s="7"/>
      <c r="BD32" s="7"/>
      <c r="BE32" s="7"/>
      <c r="BF32" s="7"/>
      <c r="BG32" s="7"/>
      <c r="BH32" s="12">
        <v>5</v>
      </c>
      <c r="BI32" s="7"/>
      <c r="BJ32" s="7"/>
      <c r="BK32" s="7"/>
      <c r="BL32" s="7"/>
      <c r="BM32" s="7">
        <v>10</v>
      </c>
      <c r="BN32" s="7"/>
      <c r="BO32" s="7"/>
      <c r="BP32" s="7"/>
      <c r="BQ32" s="7">
        <v>10</v>
      </c>
      <c r="BR32" s="7"/>
      <c r="BS32" s="7"/>
      <c r="BT32" s="7"/>
      <c r="BU32" s="7"/>
      <c r="BV32" s="7"/>
      <c r="BW32" s="7"/>
      <c r="BX32" s="7"/>
      <c r="BY32" s="12">
        <v>0</v>
      </c>
      <c r="BZ32" s="7"/>
      <c r="CA32" s="7"/>
      <c r="CB32" s="7"/>
      <c r="CC32" s="7"/>
      <c r="CD32" s="7"/>
      <c r="CE32" s="4"/>
    </row>
    <row r="33" spans="1:83" ht="75" customHeight="1" x14ac:dyDescent="0.25">
      <c r="A33" s="13" t="s">
        <v>128</v>
      </c>
      <c r="B33" s="11" t="s">
        <v>41</v>
      </c>
      <c r="C33" s="11" t="s">
        <v>68</v>
      </c>
      <c r="D33" s="11" t="s">
        <v>130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11" t="s">
        <v>45</v>
      </c>
      <c r="T33" s="4"/>
      <c r="U33" s="7">
        <v>80</v>
      </c>
      <c r="V33" s="7"/>
      <c r="W33" s="7"/>
      <c r="X33" s="7"/>
      <c r="Y33" s="7"/>
      <c r="Z33" s="7"/>
      <c r="AA33" s="7"/>
      <c r="AB33" s="7">
        <v>80</v>
      </c>
      <c r="AC33" s="7">
        <v>80</v>
      </c>
      <c r="AD33" s="7"/>
      <c r="AE33" s="7"/>
      <c r="AF33" s="7"/>
      <c r="AG33" s="7"/>
      <c r="AH33" s="7"/>
      <c r="AI33" s="7"/>
      <c r="AJ33" s="7"/>
      <c r="AK33" s="7"/>
      <c r="AL33" s="12">
        <v>80</v>
      </c>
      <c r="AM33" s="7"/>
      <c r="AN33" s="7"/>
      <c r="AO33" s="7"/>
      <c r="AP33" s="7"/>
      <c r="AQ33" s="7">
        <v>30</v>
      </c>
      <c r="AR33" s="7"/>
      <c r="AS33" s="7"/>
      <c r="AT33" s="7"/>
      <c r="AU33" s="7"/>
      <c r="AV33" s="7"/>
      <c r="AW33" s="7"/>
      <c r="AX33" s="7">
        <v>30</v>
      </c>
      <c r="AY33" s="7">
        <v>30</v>
      </c>
      <c r="AZ33" s="7"/>
      <c r="BA33" s="7"/>
      <c r="BB33" s="7"/>
      <c r="BC33" s="7"/>
      <c r="BD33" s="7"/>
      <c r="BE33" s="7"/>
      <c r="BF33" s="7"/>
      <c r="BG33" s="7"/>
      <c r="BH33" s="12">
        <v>0</v>
      </c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12">
        <v>0</v>
      </c>
      <c r="BZ33" s="7"/>
      <c r="CA33" s="7"/>
      <c r="CB33" s="7"/>
      <c r="CC33" s="7"/>
      <c r="CD33" s="7"/>
      <c r="CE33" s="4"/>
    </row>
    <row r="34" spans="1:83" ht="121.5" customHeight="1" x14ac:dyDescent="0.25">
      <c r="A34" s="13" t="s">
        <v>170</v>
      </c>
      <c r="B34" s="11" t="s">
        <v>41</v>
      </c>
      <c r="C34" s="11" t="s">
        <v>68</v>
      </c>
      <c r="D34" s="11" t="s">
        <v>169</v>
      </c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1" t="s">
        <v>45</v>
      </c>
      <c r="T34" s="4"/>
      <c r="U34" s="7">
        <v>80</v>
      </c>
      <c r="V34" s="7"/>
      <c r="W34" s="7"/>
      <c r="X34" s="7"/>
      <c r="Y34" s="7"/>
      <c r="Z34" s="7"/>
      <c r="AA34" s="7"/>
      <c r="AB34" s="7">
        <v>80</v>
      </c>
      <c r="AC34" s="7">
        <v>80</v>
      </c>
      <c r="AD34" s="7"/>
      <c r="AE34" s="7"/>
      <c r="AF34" s="7"/>
      <c r="AG34" s="7"/>
      <c r="AH34" s="7"/>
      <c r="AI34" s="7"/>
      <c r="AJ34" s="7"/>
      <c r="AK34" s="7"/>
      <c r="AL34" s="12">
        <v>5</v>
      </c>
      <c r="AM34" s="7"/>
      <c r="AN34" s="7"/>
      <c r="AO34" s="7"/>
      <c r="AP34" s="7"/>
      <c r="AQ34" s="7">
        <v>30</v>
      </c>
      <c r="AR34" s="7"/>
      <c r="AS34" s="7"/>
      <c r="AT34" s="7"/>
      <c r="AU34" s="7"/>
      <c r="AV34" s="7"/>
      <c r="AW34" s="7"/>
      <c r="AX34" s="7">
        <v>30</v>
      </c>
      <c r="AY34" s="7">
        <v>30</v>
      </c>
      <c r="AZ34" s="7"/>
      <c r="BA34" s="7"/>
      <c r="BB34" s="7"/>
      <c r="BC34" s="7"/>
      <c r="BD34" s="7"/>
      <c r="BE34" s="7"/>
      <c r="BF34" s="7"/>
      <c r="BG34" s="7"/>
      <c r="BH34" s="12">
        <v>5</v>
      </c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12">
        <v>1</v>
      </c>
      <c r="BZ34" s="7"/>
      <c r="CA34" s="7"/>
      <c r="CB34" s="7"/>
      <c r="CC34" s="7"/>
      <c r="CD34" s="7"/>
      <c r="CE34" s="4"/>
    </row>
    <row r="35" spans="1:83" ht="78.75" x14ac:dyDescent="0.25">
      <c r="A35" s="10" t="s">
        <v>69</v>
      </c>
      <c r="B35" s="11" t="s">
        <v>41</v>
      </c>
      <c r="C35" s="11" t="s">
        <v>68</v>
      </c>
      <c r="D35" s="11" t="s">
        <v>70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11" t="s">
        <v>47</v>
      </c>
      <c r="T35" s="4"/>
      <c r="U35" s="7">
        <v>20</v>
      </c>
      <c r="V35" s="7"/>
      <c r="W35" s="7"/>
      <c r="X35" s="7"/>
      <c r="Y35" s="7"/>
      <c r="Z35" s="7"/>
      <c r="AA35" s="7"/>
      <c r="AB35" s="7">
        <v>20</v>
      </c>
      <c r="AC35" s="7">
        <v>20</v>
      </c>
      <c r="AD35" s="7"/>
      <c r="AE35" s="7"/>
      <c r="AF35" s="7"/>
      <c r="AG35" s="7"/>
      <c r="AH35" s="7"/>
      <c r="AI35" s="7"/>
      <c r="AJ35" s="7"/>
      <c r="AK35" s="7"/>
      <c r="AL35" s="12">
        <v>20</v>
      </c>
      <c r="AM35" s="7"/>
      <c r="AN35" s="7"/>
      <c r="AO35" s="7"/>
      <c r="AP35" s="7"/>
      <c r="AQ35" s="7">
        <v>20</v>
      </c>
      <c r="AR35" s="7"/>
      <c r="AS35" s="7"/>
      <c r="AT35" s="7"/>
      <c r="AU35" s="7"/>
      <c r="AV35" s="7"/>
      <c r="AW35" s="7"/>
      <c r="AX35" s="7">
        <v>20</v>
      </c>
      <c r="AY35" s="7">
        <v>20</v>
      </c>
      <c r="AZ35" s="7"/>
      <c r="BA35" s="7"/>
      <c r="BB35" s="7"/>
      <c r="BC35" s="7"/>
      <c r="BD35" s="7"/>
      <c r="BE35" s="7"/>
      <c r="BF35" s="7"/>
      <c r="BG35" s="7"/>
      <c r="BH35" s="12">
        <v>20</v>
      </c>
      <c r="BI35" s="7"/>
      <c r="BJ35" s="7"/>
      <c r="BK35" s="7"/>
      <c r="BL35" s="7"/>
      <c r="BM35" s="7">
        <v>20</v>
      </c>
      <c r="BN35" s="7"/>
      <c r="BO35" s="7"/>
      <c r="BP35" s="7"/>
      <c r="BQ35" s="7">
        <v>20</v>
      </c>
      <c r="BR35" s="7"/>
      <c r="BS35" s="7"/>
      <c r="BT35" s="7"/>
      <c r="BU35" s="7"/>
      <c r="BV35" s="7"/>
      <c r="BW35" s="7"/>
      <c r="BX35" s="7"/>
      <c r="BY35" s="12">
        <v>0</v>
      </c>
      <c r="BZ35" s="7"/>
      <c r="CA35" s="7"/>
      <c r="CB35" s="7"/>
      <c r="CC35" s="7"/>
      <c r="CD35" s="7"/>
      <c r="CE35" s="4"/>
    </row>
    <row r="36" spans="1:83" ht="192.75" customHeight="1" x14ac:dyDescent="0.25">
      <c r="A36" s="13" t="s">
        <v>71</v>
      </c>
      <c r="B36" s="11" t="s">
        <v>41</v>
      </c>
      <c r="C36" s="11" t="s">
        <v>68</v>
      </c>
      <c r="D36" s="11" t="s">
        <v>72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11" t="s">
        <v>52</v>
      </c>
      <c r="T36" s="4"/>
      <c r="U36" s="7">
        <v>85.6</v>
      </c>
      <c r="V36" s="7"/>
      <c r="W36" s="7"/>
      <c r="X36" s="7"/>
      <c r="Y36" s="7"/>
      <c r="Z36" s="7"/>
      <c r="AA36" s="7"/>
      <c r="AB36" s="7">
        <v>85.6</v>
      </c>
      <c r="AC36" s="7">
        <v>85.6</v>
      </c>
      <c r="AD36" s="7"/>
      <c r="AE36" s="7"/>
      <c r="AF36" s="7"/>
      <c r="AG36" s="7"/>
      <c r="AH36" s="7"/>
      <c r="AI36" s="7"/>
      <c r="AJ36" s="7"/>
      <c r="AK36" s="7"/>
      <c r="AL36" s="12">
        <v>85.6</v>
      </c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12">
        <v>0</v>
      </c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12">
        <v>0</v>
      </c>
      <c r="BZ36" s="7"/>
      <c r="CA36" s="7"/>
      <c r="CB36" s="7"/>
      <c r="CC36" s="7"/>
      <c r="CD36" s="7"/>
      <c r="CE36" s="4"/>
    </row>
    <row r="37" spans="1:83" ht="78.75" x14ac:dyDescent="0.25">
      <c r="A37" s="10" t="s">
        <v>73</v>
      </c>
      <c r="B37" s="11" t="s">
        <v>41</v>
      </c>
      <c r="C37" s="11" t="s">
        <v>68</v>
      </c>
      <c r="D37" s="11" t="s">
        <v>74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11" t="s">
        <v>61</v>
      </c>
      <c r="T37" s="4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2">
        <v>0</v>
      </c>
      <c r="AM37" s="7"/>
      <c r="AN37" s="7"/>
      <c r="AO37" s="7"/>
      <c r="AP37" s="7"/>
      <c r="AQ37" s="7">
        <v>512.9</v>
      </c>
      <c r="AR37" s="7"/>
      <c r="AS37" s="7"/>
      <c r="AT37" s="7"/>
      <c r="AU37" s="7"/>
      <c r="AV37" s="7"/>
      <c r="AW37" s="7"/>
      <c r="AX37" s="7">
        <v>512.9</v>
      </c>
      <c r="AY37" s="7">
        <v>512.9</v>
      </c>
      <c r="AZ37" s="7"/>
      <c r="BA37" s="7"/>
      <c r="BB37" s="7"/>
      <c r="BC37" s="7"/>
      <c r="BD37" s="7"/>
      <c r="BE37" s="7"/>
      <c r="BF37" s="7"/>
      <c r="BG37" s="7"/>
      <c r="BH37" s="12">
        <v>449.5</v>
      </c>
      <c r="BI37" s="7"/>
      <c r="BJ37" s="7"/>
      <c r="BK37" s="7"/>
      <c r="BL37" s="7"/>
      <c r="BM37" s="7">
        <v>1039.0999999999999</v>
      </c>
      <c r="BN37" s="7"/>
      <c r="BO37" s="7"/>
      <c r="BP37" s="7"/>
      <c r="BQ37" s="7">
        <v>1039.0999999999999</v>
      </c>
      <c r="BR37" s="7"/>
      <c r="BS37" s="7"/>
      <c r="BT37" s="7"/>
      <c r="BU37" s="7"/>
      <c r="BV37" s="7"/>
      <c r="BW37" s="7"/>
      <c r="BX37" s="7"/>
      <c r="BY37" s="12">
        <v>861.4</v>
      </c>
      <c r="BZ37" s="7"/>
      <c r="CA37" s="7"/>
      <c r="CB37" s="7"/>
      <c r="CC37" s="7"/>
      <c r="CD37" s="7"/>
      <c r="CE37" s="4"/>
    </row>
    <row r="38" spans="1:83" ht="15.75" x14ac:dyDescent="0.25">
      <c r="A38" s="8" t="s">
        <v>75</v>
      </c>
      <c r="B38" s="8" t="s">
        <v>76</v>
      </c>
      <c r="C38" s="8" t="s">
        <v>42</v>
      </c>
      <c r="D38" s="8"/>
      <c r="S38" s="8"/>
      <c r="T38" s="1"/>
      <c r="U38" s="6">
        <v>352.6</v>
      </c>
      <c r="V38" s="6">
        <v>353.1</v>
      </c>
      <c r="W38" s="6">
        <v>352.6</v>
      </c>
      <c r="X38" s="6"/>
      <c r="Y38" s="6"/>
      <c r="Z38" s="6"/>
      <c r="AA38" s="6"/>
      <c r="AB38" s="6"/>
      <c r="AC38" s="6"/>
      <c r="AD38" s="6"/>
      <c r="AE38" s="6"/>
      <c r="AF38" s="6">
        <v>0.5</v>
      </c>
      <c r="AG38" s="6">
        <v>0.5</v>
      </c>
      <c r="AH38" s="6"/>
      <c r="AI38" s="6"/>
      <c r="AJ38" s="6"/>
      <c r="AK38" s="6"/>
      <c r="AL38" s="9">
        <f>AL39</f>
        <v>400.8</v>
      </c>
      <c r="AM38" s="6">
        <v>353.1</v>
      </c>
      <c r="AN38" s="6"/>
      <c r="AO38" s="6"/>
      <c r="AP38" s="6"/>
      <c r="AQ38" s="6">
        <v>387.4</v>
      </c>
      <c r="AR38" s="6">
        <v>387.4</v>
      </c>
      <c r="AS38" s="6">
        <v>387.4</v>
      </c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9">
        <f t="shared" ref="BH38:BY38" si="6">BH39</f>
        <v>437.5</v>
      </c>
      <c r="BI38" s="9">
        <f t="shared" si="6"/>
        <v>387.4</v>
      </c>
      <c r="BJ38" s="9">
        <f t="shared" si="6"/>
        <v>0</v>
      </c>
      <c r="BK38" s="9">
        <f t="shared" si="6"/>
        <v>0</v>
      </c>
      <c r="BL38" s="9">
        <f t="shared" si="6"/>
        <v>0</v>
      </c>
      <c r="BM38" s="9">
        <f t="shared" si="6"/>
        <v>422.8</v>
      </c>
      <c r="BN38" s="9">
        <f t="shared" si="6"/>
        <v>422.8</v>
      </c>
      <c r="BO38" s="9">
        <f t="shared" si="6"/>
        <v>0</v>
      </c>
      <c r="BP38" s="9">
        <f t="shared" si="6"/>
        <v>0</v>
      </c>
      <c r="BQ38" s="9">
        <f t="shared" si="6"/>
        <v>0</v>
      </c>
      <c r="BR38" s="9">
        <f t="shared" si="6"/>
        <v>0</v>
      </c>
      <c r="BS38" s="9">
        <f t="shared" si="6"/>
        <v>0</v>
      </c>
      <c r="BT38" s="9">
        <f t="shared" si="6"/>
        <v>0</v>
      </c>
      <c r="BU38" s="9">
        <f t="shared" si="6"/>
        <v>0</v>
      </c>
      <c r="BV38" s="9">
        <f t="shared" si="6"/>
        <v>0</v>
      </c>
      <c r="BW38" s="9">
        <f t="shared" si="6"/>
        <v>0</v>
      </c>
      <c r="BX38" s="9">
        <f t="shared" si="6"/>
        <v>0</v>
      </c>
      <c r="BY38" s="9">
        <f t="shared" si="6"/>
        <v>0</v>
      </c>
      <c r="BZ38" s="6">
        <v>422.8</v>
      </c>
      <c r="CA38" s="6"/>
      <c r="CB38" s="6"/>
      <c r="CC38" s="6"/>
      <c r="CD38" s="6"/>
    </row>
    <row r="39" spans="1:83" ht="31.5" x14ac:dyDescent="0.25">
      <c r="A39" s="10" t="s">
        <v>77</v>
      </c>
      <c r="B39" s="11" t="s">
        <v>76</v>
      </c>
      <c r="C39" s="11" t="s">
        <v>78</v>
      </c>
      <c r="D39" s="11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11"/>
      <c r="T39" s="4"/>
      <c r="U39" s="7">
        <v>352.6</v>
      </c>
      <c r="V39" s="7">
        <v>353.1</v>
      </c>
      <c r="W39" s="7">
        <v>352.6</v>
      </c>
      <c r="X39" s="7"/>
      <c r="Y39" s="7"/>
      <c r="Z39" s="7"/>
      <c r="AA39" s="7"/>
      <c r="AB39" s="7"/>
      <c r="AC39" s="7"/>
      <c r="AD39" s="7"/>
      <c r="AE39" s="7"/>
      <c r="AF39" s="7">
        <v>0.5</v>
      </c>
      <c r="AG39" s="7">
        <v>0.5</v>
      </c>
      <c r="AH39" s="7"/>
      <c r="AI39" s="7"/>
      <c r="AJ39" s="7"/>
      <c r="AK39" s="7"/>
      <c r="AL39" s="12">
        <f>AL40</f>
        <v>400.8</v>
      </c>
      <c r="AM39" s="7">
        <v>353.1</v>
      </c>
      <c r="AN39" s="7"/>
      <c r="AO39" s="7"/>
      <c r="AP39" s="7"/>
      <c r="AQ39" s="7">
        <v>387.4</v>
      </c>
      <c r="AR39" s="7">
        <v>387.4</v>
      </c>
      <c r="AS39" s="7">
        <v>387.4</v>
      </c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12">
        <f t="shared" ref="BH39:BY39" si="7">BH40</f>
        <v>437.5</v>
      </c>
      <c r="BI39" s="12">
        <f t="shared" si="7"/>
        <v>387.4</v>
      </c>
      <c r="BJ39" s="12">
        <f t="shared" si="7"/>
        <v>0</v>
      </c>
      <c r="BK39" s="12">
        <f t="shared" si="7"/>
        <v>0</v>
      </c>
      <c r="BL39" s="12">
        <f t="shared" si="7"/>
        <v>0</v>
      </c>
      <c r="BM39" s="12">
        <f t="shared" si="7"/>
        <v>422.8</v>
      </c>
      <c r="BN39" s="12">
        <f t="shared" si="7"/>
        <v>422.8</v>
      </c>
      <c r="BO39" s="12">
        <f t="shared" si="7"/>
        <v>0</v>
      </c>
      <c r="BP39" s="12">
        <f t="shared" si="7"/>
        <v>0</v>
      </c>
      <c r="BQ39" s="12">
        <f t="shared" si="7"/>
        <v>0</v>
      </c>
      <c r="BR39" s="12">
        <f t="shared" si="7"/>
        <v>0</v>
      </c>
      <c r="BS39" s="12">
        <f t="shared" si="7"/>
        <v>0</v>
      </c>
      <c r="BT39" s="12">
        <f t="shared" si="7"/>
        <v>0</v>
      </c>
      <c r="BU39" s="12">
        <f t="shared" si="7"/>
        <v>0</v>
      </c>
      <c r="BV39" s="12">
        <f t="shared" si="7"/>
        <v>0</v>
      </c>
      <c r="BW39" s="12">
        <f t="shared" si="7"/>
        <v>0</v>
      </c>
      <c r="BX39" s="12">
        <f t="shared" si="7"/>
        <v>0</v>
      </c>
      <c r="BY39" s="12">
        <f t="shared" si="7"/>
        <v>0</v>
      </c>
      <c r="BZ39" s="7">
        <v>422.8</v>
      </c>
      <c r="CA39" s="7"/>
      <c r="CB39" s="7"/>
      <c r="CC39" s="7"/>
      <c r="CD39" s="7"/>
      <c r="CE39" s="4"/>
    </row>
    <row r="40" spans="1:83" ht="102.75" customHeight="1" x14ac:dyDescent="0.25">
      <c r="A40" s="10" t="s">
        <v>168</v>
      </c>
      <c r="B40" s="11" t="s">
        <v>76</v>
      </c>
      <c r="C40" s="11" t="s">
        <v>78</v>
      </c>
      <c r="D40" s="11" t="s">
        <v>79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11" t="s">
        <v>46</v>
      </c>
      <c r="T40" s="4"/>
      <c r="U40" s="7">
        <v>352.6</v>
      </c>
      <c r="V40" s="7">
        <v>353.1</v>
      </c>
      <c r="W40" s="7">
        <v>352.6</v>
      </c>
      <c r="X40" s="7"/>
      <c r="Y40" s="7"/>
      <c r="Z40" s="7"/>
      <c r="AA40" s="7"/>
      <c r="AB40" s="7"/>
      <c r="AC40" s="7"/>
      <c r="AD40" s="7"/>
      <c r="AE40" s="7"/>
      <c r="AF40" s="7">
        <v>0.5</v>
      </c>
      <c r="AG40" s="7">
        <v>0.5</v>
      </c>
      <c r="AH40" s="7"/>
      <c r="AI40" s="7"/>
      <c r="AJ40" s="7"/>
      <c r="AK40" s="7"/>
      <c r="AL40" s="12">
        <v>400.8</v>
      </c>
      <c r="AM40" s="7">
        <v>353.1</v>
      </c>
      <c r="AN40" s="7"/>
      <c r="AO40" s="7"/>
      <c r="AP40" s="7"/>
      <c r="AQ40" s="7">
        <v>387.4</v>
      </c>
      <c r="AR40" s="7">
        <v>387.4</v>
      </c>
      <c r="AS40" s="7">
        <v>387.4</v>
      </c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12">
        <v>437.5</v>
      </c>
      <c r="BI40" s="7">
        <v>387.4</v>
      </c>
      <c r="BJ40" s="7"/>
      <c r="BK40" s="7"/>
      <c r="BL40" s="7"/>
      <c r="BM40" s="7">
        <v>422.8</v>
      </c>
      <c r="BN40" s="7">
        <v>422.8</v>
      </c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12">
        <v>0</v>
      </c>
      <c r="BZ40" s="7">
        <v>422.8</v>
      </c>
      <c r="CA40" s="7"/>
      <c r="CB40" s="7"/>
      <c r="CC40" s="7"/>
      <c r="CD40" s="7"/>
      <c r="CE40" s="4"/>
    </row>
    <row r="41" spans="1:83" ht="35.25" customHeight="1" x14ac:dyDescent="0.25">
      <c r="A41" s="16" t="s">
        <v>80</v>
      </c>
      <c r="B41" s="8" t="s">
        <v>78</v>
      </c>
      <c r="C41" s="8" t="s">
        <v>42</v>
      </c>
      <c r="D41" s="8"/>
      <c r="S41" s="8"/>
      <c r="T41" s="1"/>
      <c r="U41" s="6">
        <v>40</v>
      </c>
      <c r="V41" s="6"/>
      <c r="W41" s="6"/>
      <c r="X41" s="6"/>
      <c r="Y41" s="6"/>
      <c r="Z41" s="6"/>
      <c r="AA41" s="6"/>
      <c r="AB41" s="6">
        <v>40</v>
      </c>
      <c r="AC41" s="6">
        <v>40</v>
      </c>
      <c r="AD41" s="6"/>
      <c r="AE41" s="6"/>
      <c r="AF41" s="6">
        <v>10</v>
      </c>
      <c r="AG41" s="6"/>
      <c r="AH41" s="6"/>
      <c r="AI41" s="6"/>
      <c r="AJ41" s="6"/>
      <c r="AK41" s="6"/>
      <c r="AL41" s="9">
        <f>AL42+AL45</f>
        <v>45</v>
      </c>
      <c r="AM41" s="6"/>
      <c r="AN41" s="6"/>
      <c r="AO41" s="6"/>
      <c r="AP41" s="6"/>
      <c r="AQ41" s="6">
        <v>20</v>
      </c>
      <c r="AR41" s="6"/>
      <c r="AS41" s="6"/>
      <c r="AT41" s="6"/>
      <c r="AU41" s="6"/>
      <c r="AV41" s="6"/>
      <c r="AW41" s="6"/>
      <c r="AX41" s="6">
        <v>20</v>
      </c>
      <c r="AY41" s="6">
        <v>20</v>
      </c>
      <c r="AZ41" s="6"/>
      <c r="BA41" s="6"/>
      <c r="BB41" s="6"/>
      <c r="BC41" s="6"/>
      <c r="BD41" s="6"/>
      <c r="BE41" s="6"/>
      <c r="BF41" s="6"/>
      <c r="BG41" s="6"/>
      <c r="BH41" s="9">
        <f>BH42+BH45</f>
        <v>20</v>
      </c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9">
        <f>BY42+BY45</f>
        <v>0</v>
      </c>
      <c r="BZ41" s="6"/>
      <c r="CA41" s="6"/>
      <c r="CB41" s="6"/>
      <c r="CC41" s="6"/>
      <c r="CD41" s="6"/>
    </row>
    <row r="42" spans="1:83" ht="23.25" customHeight="1" x14ac:dyDescent="0.25">
      <c r="A42" s="10" t="s">
        <v>81</v>
      </c>
      <c r="B42" s="11" t="s">
        <v>78</v>
      </c>
      <c r="C42" s="11" t="s">
        <v>82</v>
      </c>
      <c r="D42" s="11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11"/>
      <c r="T42" s="4"/>
      <c r="U42" s="7">
        <v>35</v>
      </c>
      <c r="V42" s="7"/>
      <c r="W42" s="7"/>
      <c r="X42" s="7"/>
      <c r="Y42" s="7"/>
      <c r="Z42" s="7"/>
      <c r="AA42" s="7"/>
      <c r="AB42" s="7">
        <v>35</v>
      </c>
      <c r="AC42" s="7">
        <v>35</v>
      </c>
      <c r="AD42" s="7"/>
      <c r="AE42" s="7"/>
      <c r="AF42" s="7"/>
      <c r="AG42" s="7"/>
      <c r="AH42" s="7"/>
      <c r="AI42" s="7"/>
      <c r="AJ42" s="7"/>
      <c r="AK42" s="7"/>
      <c r="AL42" s="12">
        <f>AL43+AL44</f>
        <v>30</v>
      </c>
      <c r="AM42" s="7"/>
      <c r="AN42" s="7"/>
      <c r="AO42" s="7"/>
      <c r="AP42" s="7"/>
      <c r="AQ42" s="7">
        <v>15</v>
      </c>
      <c r="AR42" s="7"/>
      <c r="AS42" s="7"/>
      <c r="AT42" s="7"/>
      <c r="AU42" s="7"/>
      <c r="AV42" s="7"/>
      <c r="AW42" s="7"/>
      <c r="AX42" s="7">
        <v>15</v>
      </c>
      <c r="AY42" s="7">
        <v>15</v>
      </c>
      <c r="AZ42" s="7"/>
      <c r="BA42" s="7"/>
      <c r="BB42" s="7"/>
      <c r="BC42" s="7"/>
      <c r="BD42" s="7"/>
      <c r="BE42" s="7"/>
      <c r="BF42" s="7"/>
      <c r="BG42" s="7"/>
      <c r="BH42" s="12">
        <f>BH43+BH44</f>
        <v>10</v>
      </c>
      <c r="BI42" s="12">
        <f t="shared" ref="BI42:BY42" si="8">BI43+BI44</f>
        <v>0</v>
      </c>
      <c r="BJ42" s="12">
        <f t="shared" si="8"/>
        <v>0</v>
      </c>
      <c r="BK42" s="12">
        <f t="shared" si="8"/>
        <v>0</v>
      </c>
      <c r="BL42" s="12">
        <f t="shared" si="8"/>
        <v>0</v>
      </c>
      <c r="BM42" s="12">
        <f t="shared" si="8"/>
        <v>0</v>
      </c>
      <c r="BN42" s="12">
        <f t="shared" si="8"/>
        <v>0</v>
      </c>
      <c r="BO42" s="12">
        <f t="shared" si="8"/>
        <v>0</v>
      </c>
      <c r="BP42" s="12">
        <f t="shared" si="8"/>
        <v>0</v>
      </c>
      <c r="BQ42" s="12">
        <f t="shared" si="8"/>
        <v>0</v>
      </c>
      <c r="BR42" s="12">
        <f t="shared" si="8"/>
        <v>0</v>
      </c>
      <c r="BS42" s="12">
        <f t="shared" si="8"/>
        <v>0</v>
      </c>
      <c r="BT42" s="12">
        <f t="shared" si="8"/>
        <v>0</v>
      </c>
      <c r="BU42" s="12">
        <f t="shared" si="8"/>
        <v>0</v>
      </c>
      <c r="BV42" s="12">
        <f t="shared" si="8"/>
        <v>0</v>
      </c>
      <c r="BW42" s="12">
        <f t="shared" si="8"/>
        <v>0</v>
      </c>
      <c r="BX42" s="12">
        <f t="shared" si="8"/>
        <v>0</v>
      </c>
      <c r="BY42" s="12">
        <f t="shared" si="8"/>
        <v>0</v>
      </c>
      <c r="BZ42" s="7"/>
      <c r="CA42" s="7"/>
      <c r="CB42" s="7"/>
      <c r="CC42" s="7"/>
      <c r="CD42" s="7"/>
      <c r="CE42" s="4"/>
    </row>
    <row r="43" spans="1:83" ht="72" customHeight="1" x14ac:dyDescent="0.25">
      <c r="A43" s="17" t="s">
        <v>131</v>
      </c>
      <c r="B43" s="11" t="s">
        <v>78</v>
      </c>
      <c r="C43" s="11" t="s">
        <v>82</v>
      </c>
      <c r="D43" s="18" t="s">
        <v>132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11" t="s">
        <v>45</v>
      </c>
      <c r="T43" s="4"/>
      <c r="U43" s="7">
        <v>30</v>
      </c>
      <c r="V43" s="7"/>
      <c r="W43" s="7"/>
      <c r="X43" s="7"/>
      <c r="Y43" s="7"/>
      <c r="Z43" s="7"/>
      <c r="AA43" s="7"/>
      <c r="AB43" s="7">
        <v>30</v>
      </c>
      <c r="AC43" s="7">
        <v>30</v>
      </c>
      <c r="AD43" s="7"/>
      <c r="AE43" s="7"/>
      <c r="AF43" s="7"/>
      <c r="AG43" s="7"/>
      <c r="AH43" s="7"/>
      <c r="AI43" s="7"/>
      <c r="AJ43" s="7"/>
      <c r="AK43" s="7"/>
      <c r="AL43" s="12">
        <v>25</v>
      </c>
      <c r="AM43" s="7"/>
      <c r="AN43" s="7"/>
      <c r="AO43" s="7"/>
      <c r="AP43" s="7"/>
      <c r="AQ43" s="7">
        <v>10</v>
      </c>
      <c r="AR43" s="7"/>
      <c r="AS43" s="7"/>
      <c r="AT43" s="7"/>
      <c r="AU43" s="7"/>
      <c r="AV43" s="7"/>
      <c r="AW43" s="7"/>
      <c r="AX43" s="7">
        <v>10</v>
      </c>
      <c r="AY43" s="7">
        <v>10</v>
      </c>
      <c r="AZ43" s="7"/>
      <c r="BA43" s="7"/>
      <c r="BB43" s="7"/>
      <c r="BC43" s="7"/>
      <c r="BD43" s="7"/>
      <c r="BE43" s="7"/>
      <c r="BF43" s="7"/>
      <c r="BG43" s="7"/>
      <c r="BH43" s="12">
        <v>10</v>
      </c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12">
        <v>0</v>
      </c>
      <c r="BZ43" s="7"/>
      <c r="CA43" s="7"/>
      <c r="CB43" s="7"/>
      <c r="CC43" s="7"/>
      <c r="CD43" s="7"/>
      <c r="CE43" s="4"/>
    </row>
    <row r="44" spans="1:83" ht="126" x14ac:dyDescent="0.25">
      <c r="A44" s="13" t="s">
        <v>134</v>
      </c>
      <c r="B44" s="11" t="s">
        <v>78</v>
      </c>
      <c r="C44" s="11" t="s">
        <v>82</v>
      </c>
      <c r="D44" s="11" t="s">
        <v>136</v>
      </c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11" t="s">
        <v>45</v>
      </c>
      <c r="T44" s="4"/>
      <c r="U44" s="7">
        <v>5</v>
      </c>
      <c r="V44" s="7"/>
      <c r="W44" s="7"/>
      <c r="X44" s="7"/>
      <c r="Y44" s="7"/>
      <c r="Z44" s="7"/>
      <c r="AA44" s="7"/>
      <c r="AB44" s="7">
        <v>5</v>
      </c>
      <c r="AC44" s="7">
        <v>5</v>
      </c>
      <c r="AD44" s="7"/>
      <c r="AE44" s="7"/>
      <c r="AF44" s="7"/>
      <c r="AG44" s="7"/>
      <c r="AH44" s="7"/>
      <c r="AI44" s="7"/>
      <c r="AJ44" s="7"/>
      <c r="AK44" s="7"/>
      <c r="AL44" s="12">
        <v>5</v>
      </c>
      <c r="AM44" s="7"/>
      <c r="AN44" s="7"/>
      <c r="AO44" s="7"/>
      <c r="AP44" s="7"/>
      <c r="AQ44" s="7">
        <v>5</v>
      </c>
      <c r="AR44" s="7"/>
      <c r="AS44" s="7"/>
      <c r="AT44" s="7"/>
      <c r="AU44" s="7"/>
      <c r="AV44" s="7"/>
      <c r="AW44" s="7"/>
      <c r="AX44" s="7">
        <v>5</v>
      </c>
      <c r="AY44" s="7">
        <v>5</v>
      </c>
      <c r="AZ44" s="7"/>
      <c r="BA44" s="7"/>
      <c r="BB44" s="7"/>
      <c r="BC44" s="7"/>
      <c r="BD44" s="7"/>
      <c r="BE44" s="7"/>
      <c r="BF44" s="7"/>
      <c r="BG44" s="7"/>
      <c r="BH44" s="12">
        <v>0</v>
      </c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12">
        <v>0</v>
      </c>
      <c r="BZ44" s="7"/>
      <c r="CA44" s="7"/>
      <c r="CB44" s="7"/>
      <c r="CC44" s="7"/>
      <c r="CD44" s="7"/>
      <c r="CE44" s="4"/>
    </row>
    <row r="45" spans="1:83" ht="47.25" x14ac:dyDescent="0.25">
      <c r="A45" s="10" t="s">
        <v>83</v>
      </c>
      <c r="B45" s="11" t="s">
        <v>78</v>
      </c>
      <c r="C45" s="11" t="s">
        <v>84</v>
      </c>
      <c r="D45" s="11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11"/>
      <c r="T45" s="4"/>
      <c r="U45" s="7">
        <v>5</v>
      </c>
      <c r="V45" s="7"/>
      <c r="W45" s="7"/>
      <c r="X45" s="7"/>
      <c r="Y45" s="7"/>
      <c r="Z45" s="7"/>
      <c r="AA45" s="7"/>
      <c r="AB45" s="7">
        <v>5</v>
      </c>
      <c r="AC45" s="7">
        <v>5</v>
      </c>
      <c r="AD45" s="7"/>
      <c r="AE45" s="7"/>
      <c r="AF45" s="7">
        <v>10</v>
      </c>
      <c r="AG45" s="7"/>
      <c r="AH45" s="7"/>
      <c r="AI45" s="7"/>
      <c r="AJ45" s="7"/>
      <c r="AK45" s="7"/>
      <c r="AL45" s="12">
        <f>AL46+AL47+AL48</f>
        <v>15</v>
      </c>
      <c r="AM45" s="7"/>
      <c r="AN45" s="7"/>
      <c r="AO45" s="7"/>
      <c r="AP45" s="7"/>
      <c r="AQ45" s="7">
        <v>5</v>
      </c>
      <c r="AR45" s="7"/>
      <c r="AS45" s="7"/>
      <c r="AT45" s="7"/>
      <c r="AU45" s="7"/>
      <c r="AV45" s="7"/>
      <c r="AW45" s="7"/>
      <c r="AX45" s="7">
        <v>5</v>
      </c>
      <c r="AY45" s="7">
        <v>5</v>
      </c>
      <c r="AZ45" s="7"/>
      <c r="BA45" s="7"/>
      <c r="BB45" s="7"/>
      <c r="BC45" s="7"/>
      <c r="BD45" s="7"/>
      <c r="BE45" s="7"/>
      <c r="BF45" s="7"/>
      <c r="BG45" s="7"/>
      <c r="BH45" s="12">
        <f t="shared" ref="BH45:BY45" si="9">BH46+BH47+BH48</f>
        <v>10</v>
      </c>
      <c r="BI45" s="12">
        <f t="shared" si="9"/>
        <v>0</v>
      </c>
      <c r="BJ45" s="12">
        <f t="shared" si="9"/>
        <v>0</v>
      </c>
      <c r="BK45" s="12">
        <f t="shared" si="9"/>
        <v>0</v>
      </c>
      <c r="BL45" s="12">
        <f t="shared" si="9"/>
        <v>0</v>
      </c>
      <c r="BM45" s="12">
        <f t="shared" si="9"/>
        <v>0</v>
      </c>
      <c r="BN45" s="12">
        <f t="shared" si="9"/>
        <v>0</v>
      </c>
      <c r="BO45" s="12">
        <f t="shared" si="9"/>
        <v>0</v>
      </c>
      <c r="BP45" s="12">
        <f t="shared" si="9"/>
        <v>0</v>
      </c>
      <c r="BQ45" s="12">
        <f t="shared" si="9"/>
        <v>0</v>
      </c>
      <c r="BR45" s="12">
        <f t="shared" si="9"/>
        <v>0</v>
      </c>
      <c r="BS45" s="12">
        <f t="shared" si="9"/>
        <v>0</v>
      </c>
      <c r="BT45" s="12">
        <f t="shared" si="9"/>
        <v>0</v>
      </c>
      <c r="BU45" s="12">
        <f t="shared" si="9"/>
        <v>0</v>
      </c>
      <c r="BV45" s="12">
        <f t="shared" si="9"/>
        <v>0</v>
      </c>
      <c r="BW45" s="12">
        <f t="shared" si="9"/>
        <v>0</v>
      </c>
      <c r="BX45" s="12">
        <f t="shared" si="9"/>
        <v>0</v>
      </c>
      <c r="BY45" s="12">
        <f t="shared" si="9"/>
        <v>0</v>
      </c>
      <c r="BZ45" s="7"/>
      <c r="CA45" s="7"/>
      <c r="CB45" s="7"/>
      <c r="CC45" s="7"/>
      <c r="CD45" s="7"/>
      <c r="CE45" s="4"/>
    </row>
    <row r="46" spans="1:83" ht="108" customHeight="1" x14ac:dyDescent="0.25">
      <c r="A46" s="17" t="s">
        <v>133</v>
      </c>
      <c r="B46" s="11" t="s">
        <v>78</v>
      </c>
      <c r="C46" s="11" t="s">
        <v>84</v>
      </c>
      <c r="D46" s="11" t="s">
        <v>137</v>
      </c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11" t="s">
        <v>45</v>
      </c>
      <c r="T46" s="4"/>
      <c r="U46" s="7">
        <v>5</v>
      </c>
      <c r="V46" s="7"/>
      <c r="W46" s="7"/>
      <c r="X46" s="7"/>
      <c r="Y46" s="7"/>
      <c r="Z46" s="7"/>
      <c r="AA46" s="7"/>
      <c r="AB46" s="7">
        <v>5</v>
      </c>
      <c r="AC46" s="7">
        <v>5</v>
      </c>
      <c r="AD46" s="7"/>
      <c r="AE46" s="7"/>
      <c r="AF46" s="7"/>
      <c r="AG46" s="7"/>
      <c r="AH46" s="7"/>
      <c r="AI46" s="7"/>
      <c r="AJ46" s="7"/>
      <c r="AK46" s="7"/>
      <c r="AL46" s="12">
        <v>5</v>
      </c>
      <c r="AM46" s="7"/>
      <c r="AN46" s="7"/>
      <c r="AO46" s="7"/>
      <c r="AP46" s="7"/>
      <c r="AQ46" s="7">
        <v>5</v>
      </c>
      <c r="AR46" s="7"/>
      <c r="AS46" s="7"/>
      <c r="AT46" s="7"/>
      <c r="AU46" s="7"/>
      <c r="AV46" s="7"/>
      <c r="AW46" s="7"/>
      <c r="AX46" s="7">
        <v>5</v>
      </c>
      <c r="AY46" s="7">
        <v>5</v>
      </c>
      <c r="AZ46" s="7"/>
      <c r="BA46" s="7"/>
      <c r="BB46" s="7"/>
      <c r="BC46" s="7"/>
      <c r="BD46" s="7"/>
      <c r="BE46" s="7"/>
      <c r="BF46" s="7"/>
      <c r="BG46" s="7"/>
      <c r="BH46" s="12">
        <v>5</v>
      </c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12">
        <v>0</v>
      </c>
      <c r="BZ46" s="7"/>
      <c r="CA46" s="7"/>
      <c r="CB46" s="7"/>
      <c r="CC46" s="7"/>
      <c r="CD46" s="7"/>
      <c r="CE46" s="4"/>
    </row>
    <row r="47" spans="1:83" ht="196.5" customHeight="1" x14ac:dyDescent="0.25">
      <c r="A47" s="13" t="s">
        <v>135</v>
      </c>
      <c r="B47" s="11" t="s">
        <v>78</v>
      </c>
      <c r="C47" s="11" t="s">
        <v>84</v>
      </c>
      <c r="D47" s="11" t="s">
        <v>138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11" t="s">
        <v>45</v>
      </c>
      <c r="T47" s="4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>
        <v>5</v>
      </c>
      <c r="AG47" s="7"/>
      <c r="AH47" s="7"/>
      <c r="AI47" s="7"/>
      <c r="AJ47" s="7"/>
      <c r="AK47" s="7"/>
      <c r="AL47" s="12">
        <v>5</v>
      </c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12">
        <v>5</v>
      </c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12">
        <v>0</v>
      </c>
      <c r="BZ47" s="7"/>
      <c r="CA47" s="7"/>
      <c r="CB47" s="7"/>
      <c r="CC47" s="7"/>
      <c r="CD47" s="7"/>
      <c r="CE47" s="4"/>
    </row>
    <row r="48" spans="1:83" ht="78.75" x14ac:dyDescent="0.25">
      <c r="A48" s="13" t="s">
        <v>139</v>
      </c>
      <c r="B48" s="11" t="s">
        <v>78</v>
      </c>
      <c r="C48" s="11" t="s">
        <v>84</v>
      </c>
      <c r="D48" s="11" t="s">
        <v>140</v>
      </c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11" t="s">
        <v>45</v>
      </c>
      <c r="T48" s="4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>
        <v>5</v>
      </c>
      <c r="AG48" s="7"/>
      <c r="AH48" s="7"/>
      <c r="AI48" s="7"/>
      <c r="AJ48" s="7"/>
      <c r="AK48" s="7"/>
      <c r="AL48" s="12">
        <v>5</v>
      </c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12">
        <v>0</v>
      </c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12">
        <v>0</v>
      </c>
      <c r="BZ48" s="7"/>
      <c r="CA48" s="7"/>
      <c r="CB48" s="7"/>
      <c r="CC48" s="7"/>
      <c r="CD48" s="7"/>
      <c r="CE48" s="4"/>
    </row>
    <row r="49" spans="1:83" ht="31.5" x14ac:dyDescent="0.25">
      <c r="A49" s="16" t="s">
        <v>85</v>
      </c>
      <c r="B49" s="8" t="s">
        <v>86</v>
      </c>
      <c r="C49" s="8" t="s">
        <v>42</v>
      </c>
      <c r="D49" s="8"/>
      <c r="S49" s="8"/>
      <c r="T49" s="1"/>
      <c r="U49" s="6">
        <v>5763.4</v>
      </c>
      <c r="V49" s="6"/>
      <c r="W49" s="6"/>
      <c r="X49" s="6"/>
      <c r="Y49" s="6">
        <v>1832.8</v>
      </c>
      <c r="Z49" s="6"/>
      <c r="AA49" s="6"/>
      <c r="AB49" s="6">
        <v>3579.7</v>
      </c>
      <c r="AC49" s="6">
        <v>3930.6</v>
      </c>
      <c r="AD49" s="6"/>
      <c r="AE49" s="6"/>
      <c r="AF49" s="6">
        <v>754.1</v>
      </c>
      <c r="AG49" s="6"/>
      <c r="AH49" s="6">
        <v>-1832.8</v>
      </c>
      <c r="AI49" s="6"/>
      <c r="AJ49" s="6">
        <v>-350.9</v>
      </c>
      <c r="AK49" s="6"/>
      <c r="AL49" s="9">
        <f>AL50+AL52+AL54</f>
        <v>2991.4000000000005</v>
      </c>
      <c r="AM49" s="6"/>
      <c r="AN49" s="6"/>
      <c r="AO49" s="6"/>
      <c r="AP49" s="6"/>
      <c r="AQ49" s="6">
        <v>2716.8</v>
      </c>
      <c r="AR49" s="6"/>
      <c r="AS49" s="6"/>
      <c r="AT49" s="6"/>
      <c r="AU49" s="6"/>
      <c r="AV49" s="6"/>
      <c r="AW49" s="6"/>
      <c r="AX49" s="6">
        <v>2716.8</v>
      </c>
      <c r="AY49" s="6">
        <v>2716.8</v>
      </c>
      <c r="AZ49" s="6"/>
      <c r="BA49" s="6"/>
      <c r="BB49" s="6"/>
      <c r="BC49" s="6"/>
      <c r="BD49" s="6"/>
      <c r="BE49" s="6"/>
      <c r="BF49" s="6"/>
      <c r="BG49" s="6"/>
      <c r="BH49" s="9">
        <f t="shared" ref="BH49:BY49" si="10">BH50+BH52+BH54</f>
        <v>1977.0000000000002</v>
      </c>
      <c r="BI49" s="9">
        <f t="shared" si="10"/>
        <v>0</v>
      </c>
      <c r="BJ49" s="9">
        <f t="shared" si="10"/>
        <v>0</v>
      </c>
      <c r="BK49" s="9">
        <f t="shared" si="10"/>
        <v>0</v>
      </c>
      <c r="BL49" s="9">
        <f t="shared" si="10"/>
        <v>0</v>
      </c>
      <c r="BM49" s="9">
        <f t="shared" si="10"/>
        <v>2271.9</v>
      </c>
      <c r="BN49" s="9">
        <f t="shared" si="10"/>
        <v>0</v>
      </c>
      <c r="BO49" s="9">
        <f t="shared" si="10"/>
        <v>0</v>
      </c>
      <c r="BP49" s="9">
        <f t="shared" si="10"/>
        <v>0</v>
      </c>
      <c r="BQ49" s="9">
        <f t="shared" si="10"/>
        <v>2271.9</v>
      </c>
      <c r="BR49" s="9">
        <f t="shared" si="10"/>
        <v>0</v>
      </c>
      <c r="BS49" s="9">
        <f t="shared" si="10"/>
        <v>-40.6</v>
      </c>
      <c r="BT49" s="9">
        <f t="shared" si="10"/>
        <v>0</v>
      </c>
      <c r="BU49" s="9">
        <f t="shared" si="10"/>
        <v>0</v>
      </c>
      <c r="BV49" s="9">
        <f t="shared" si="10"/>
        <v>0</v>
      </c>
      <c r="BW49" s="9">
        <f t="shared" si="10"/>
        <v>0</v>
      </c>
      <c r="BX49" s="9">
        <f t="shared" si="10"/>
        <v>0</v>
      </c>
      <c r="BY49" s="9">
        <f t="shared" si="10"/>
        <v>1964.8</v>
      </c>
      <c r="BZ49" s="6"/>
      <c r="CA49" s="6"/>
      <c r="CB49" s="6"/>
      <c r="CC49" s="6"/>
      <c r="CD49" s="6"/>
    </row>
    <row r="50" spans="1:83" ht="15.75" x14ac:dyDescent="0.25">
      <c r="A50" s="10" t="s">
        <v>87</v>
      </c>
      <c r="B50" s="11" t="s">
        <v>86</v>
      </c>
      <c r="C50" s="11" t="s">
        <v>41</v>
      </c>
      <c r="D50" s="11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11"/>
      <c r="T50" s="4"/>
      <c r="U50" s="7">
        <v>15</v>
      </c>
      <c r="V50" s="7"/>
      <c r="W50" s="7"/>
      <c r="X50" s="7"/>
      <c r="Y50" s="7"/>
      <c r="Z50" s="7"/>
      <c r="AA50" s="7"/>
      <c r="AB50" s="7">
        <v>15</v>
      </c>
      <c r="AC50" s="7">
        <v>15</v>
      </c>
      <c r="AD50" s="7"/>
      <c r="AE50" s="7"/>
      <c r="AF50" s="7">
        <v>565.29999999999995</v>
      </c>
      <c r="AG50" s="7"/>
      <c r="AH50" s="7"/>
      <c r="AI50" s="7"/>
      <c r="AJ50" s="7"/>
      <c r="AK50" s="7"/>
      <c r="AL50" s="12">
        <f>AL51</f>
        <v>15</v>
      </c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12">
        <f t="shared" ref="BH50:BY50" si="11">BH51</f>
        <v>0</v>
      </c>
      <c r="BI50" s="12">
        <f t="shared" si="11"/>
        <v>0</v>
      </c>
      <c r="BJ50" s="12">
        <f t="shared" si="11"/>
        <v>0</v>
      </c>
      <c r="BK50" s="12">
        <f t="shared" si="11"/>
        <v>0</v>
      </c>
      <c r="BL50" s="12">
        <f t="shared" si="11"/>
        <v>0</v>
      </c>
      <c r="BM50" s="12">
        <f t="shared" si="11"/>
        <v>0</v>
      </c>
      <c r="BN50" s="12">
        <f t="shared" si="11"/>
        <v>0</v>
      </c>
      <c r="BO50" s="12">
        <f t="shared" si="11"/>
        <v>0</v>
      </c>
      <c r="BP50" s="12">
        <f t="shared" si="11"/>
        <v>0</v>
      </c>
      <c r="BQ50" s="12">
        <f t="shared" si="11"/>
        <v>0</v>
      </c>
      <c r="BR50" s="12">
        <f t="shared" si="11"/>
        <v>0</v>
      </c>
      <c r="BS50" s="12">
        <f t="shared" si="11"/>
        <v>0</v>
      </c>
      <c r="BT50" s="12">
        <f t="shared" si="11"/>
        <v>0</v>
      </c>
      <c r="BU50" s="12">
        <f t="shared" si="11"/>
        <v>0</v>
      </c>
      <c r="BV50" s="12">
        <f t="shared" si="11"/>
        <v>0</v>
      </c>
      <c r="BW50" s="12">
        <f t="shared" si="11"/>
        <v>0</v>
      </c>
      <c r="BX50" s="12">
        <f t="shared" si="11"/>
        <v>0</v>
      </c>
      <c r="BY50" s="12">
        <f t="shared" si="11"/>
        <v>0</v>
      </c>
      <c r="BZ50" s="7"/>
      <c r="CA50" s="7"/>
      <c r="CB50" s="7"/>
      <c r="CC50" s="7"/>
      <c r="CD50" s="7"/>
      <c r="CE50" s="4"/>
    </row>
    <row r="51" spans="1:83" ht="105" customHeight="1" x14ac:dyDescent="0.25">
      <c r="A51" s="13" t="s">
        <v>141</v>
      </c>
      <c r="B51" s="11" t="s">
        <v>86</v>
      </c>
      <c r="C51" s="11" t="s">
        <v>41</v>
      </c>
      <c r="D51" s="11" t="s">
        <v>142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1" t="s">
        <v>45</v>
      </c>
      <c r="T51" s="4"/>
      <c r="U51" s="7">
        <v>15</v>
      </c>
      <c r="V51" s="7"/>
      <c r="W51" s="7"/>
      <c r="X51" s="7"/>
      <c r="Y51" s="7"/>
      <c r="Z51" s="7"/>
      <c r="AA51" s="7"/>
      <c r="AB51" s="7">
        <v>15</v>
      </c>
      <c r="AC51" s="7">
        <v>15</v>
      </c>
      <c r="AD51" s="7"/>
      <c r="AE51" s="7"/>
      <c r="AF51" s="7">
        <v>20.2</v>
      </c>
      <c r="AG51" s="7"/>
      <c r="AH51" s="7"/>
      <c r="AI51" s="7"/>
      <c r="AJ51" s="7"/>
      <c r="AK51" s="7"/>
      <c r="AL51" s="12">
        <v>15</v>
      </c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12">
        <v>0</v>
      </c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12">
        <v>0</v>
      </c>
      <c r="BZ51" s="7"/>
      <c r="CA51" s="7"/>
      <c r="CB51" s="7"/>
      <c r="CC51" s="7"/>
      <c r="CD51" s="7"/>
      <c r="CE51" s="4"/>
    </row>
    <row r="52" spans="1:83" ht="15.75" x14ac:dyDescent="0.25">
      <c r="A52" s="10" t="s">
        <v>88</v>
      </c>
      <c r="B52" s="11" t="s">
        <v>86</v>
      </c>
      <c r="C52" s="11" t="s">
        <v>76</v>
      </c>
      <c r="D52" s="11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1"/>
      <c r="T52" s="4"/>
      <c r="U52" s="7">
        <v>300</v>
      </c>
      <c r="V52" s="7"/>
      <c r="W52" s="7"/>
      <c r="X52" s="7"/>
      <c r="Y52" s="7"/>
      <c r="Z52" s="7"/>
      <c r="AA52" s="7"/>
      <c r="AB52" s="7">
        <v>300</v>
      </c>
      <c r="AC52" s="7">
        <v>300</v>
      </c>
      <c r="AD52" s="7"/>
      <c r="AE52" s="7"/>
      <c r="AF52" s="7">
        <v>205.1</v>
      </c>
      <c r="AG52" s="7"/>
      <c r="AH52" s="7"/>
      <c r="AI52" s="7"/>
      <c r="AJ52" s="7"/>
      <c r="AK52" s="7"/>
      <c r="AL52" s="12">
        <f>AL53</f>
        <v>300</v>
      </c>
      <c r="AM52" s="7"/>
      <c r="AN52" s="7"/>
      <c r="AO52" s="7"/>
      <c r="AP52" s="7"/>
      <c r="AQ52" s="7">
        <v>190</v>
      </c>
      <c r="AR52" s="7"/>
      <c r="AS52" s="7"/>
      <c r="AT52" s="7"/>
      <c r="AU52" s="7"/>
      <c r="AV52" s="7"/>
      <c r="AW52" s="7"/>
      <c r="AX52" s="7">
        <v>190</v>
      </c>
      <c r="AY52" s="7">
        <v>190</v>
      </c>
      <c r="AZ52" s="7"/>
      <c r="BA52" s="7"/>
      <c r="BB52" s="7"/>
      <c r="BC52" s="7"/>
      <c r="BD52" s="7"/>
      <c r="BE52" s="7"/>
      <c r="BF52" s="7"/>
      <c r="BG52" s="7"/>
      <c r="BH52" s="12">
        <f t="shared" ref="BH52:BY52" si="12">BH53</f>
        <v>0</v>
      </c>
      <c r="BI52" s="12">
        <f t="shared" si="12"/>
        <v>0</v>
      </c>
      <c r="BJ52" s="12">
        <f t="shared" si="12"/>
        <v>0</v>
      </c>
      <c r="BK52" s="12">
        <f t="shared" si="12"/>
        <v>0</v>
      </c>
      <c r="BL52" s="12">
        <f t="shared" si="12"/>
        <v>0</v>
      </c>
      <c r="BM52" s="12">
        <f t="shared" si="12"/>
        <v>0</v>
      </c>
      <c r="BN52" s="12">
        <f t="shared" si="12"/>
        <v>0</v>
      </c>
      <c r="BO52" s="12">
        <f t="shared" si="12"/>
        <v>0</v>
      </c>
      <c r="BP52" s="12">
        <f t="shared" si="12"/>
        <v>0</v>
      </c>
      <c r="BQ52" s="12">
        <f t="shared" si="12"/>
        <v>0</v>
      </c>
      <c r="BR52" s="12">
        <f t="shared" si="12"/>
        <v>0</v>
      </c>
      <c r="BS52" s="12">
        <f t="shared" si="12"/>
        <v>0</v>
      </c>
      <c r="BT52" s="12">
        <f t="shared" si="12"/>
        <v>0</v>
      </c>
      <c r="BU52" s="12">
        <f t="shared" si="12"/>
        <v>0</v>
      </c>
      <c r="BV52" s="12">
        <f t="shared" si="12"/>
        <v>0</v>
      </c>
      <c r="BW52" s="12">
        <f t="shared" si="12"/>
        <v>0</v>
      </c>
      <c r="BX52" s="12">
        <f t="shared" si="12"/>
        <v>0</v>
      </c>
      <c r="BY52" s="12">
        <f t="shared" si="12"/>
        <v>0</v>
      </c>
      <c r="BZ52" s="7"/>
      <c r="CA52" s="7"/>
      <c r="CB52" s="7"/>
      <c r="CC52" s="7"/>
      <c r="CD52" s="7"/>
      <c r="CE52" s="4"/>
    </row>
    <row r="53" spans="1:83" ht="73.5" customHeight="1" x14ac:dyDescent="0.25">
      <c r="A53" s="13" t="s">
        <v>144</v>
      </c>
      <c r="B53" s="11" t="s">
        <v>86</v>
      </c>
      <c r="C53" s="11" t="s">
        <v>76</v>
      </c>
      <c r="D53" s="11" t="s">
        <v>143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11" t="s">
        <v>45</v>
      </c>
      <c r="T53" s="4"/>
      <c r="U53" s="7">
        <v>300</v>
      </c>
      <c r="V53" s="7"/>
      <c r="W53" s="7"/>
      <c r="X53" s="7"/>
      <c r="Y53" s="7"/>
      <c r="Z53" s="7"/>
      <c r="AA53" s="7"/>
      <c r="AB53" s="7">
        <v>300</v>
      </c>
      <c r="AC53" s="7">
        <v>300</v>
      </c>
      <c r="AD53" s="7"/>
      <c r="AE53" s="7"/>
      <c r="AF53" s="7">
        <v>205.1</v>
      </c>
      <c r="AG53" s="7"/>
      <c r="AH53" s="7"/>
      <c r="AI53" s="7"/>
      <c r="AJ53" s="7"/>
      <c r="AK53" s="7"/>
      <c r="AL53" s="12">
        <v>300</v>
      </c>
      <c r="AM53" s="7"/>
      <c r="AN53" s="7"/>
      <c r="AO53" s="7"/>
      <c r="AP53" s="7"/>
      <c r="AQ53" s="7">
        <v>190</v>
      </c>
      <c r="AR53" s="7"/>
      <c r="AS53" s="7"/>
      <c r="AT53" s="7"/>
      <c r="AU53" s="7"/>
      <c r="AV53" s="7"/>
      <c r="AW53" s="7"/>
      <c r="AX53" s="7">
        <v>190</v>
      </c>
      <c r="AY53" s="7">
        <v>190</v>
      </c>
      <c r="AZ53" s="7"/>
      <c r="BA53" s="7"/>
      <c r="BB53" s="7"/>
      <c r="BC53" s="7"/>
      <c r="BD53" s="7"/>
      <c r="BE53" s="7"/>
      <c r="BF53" s="7"/>
      <c r="BG53" s="7"/>
      <c r="BH53" s="12">
        <v>0</v>
      </c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12">
        <v>0</v>
      </c>
      <c r="BZ53" s="7"/>
      <c r="CA53" s="7"/>
      <c r="CB53" s="7"/>
      <c r="CC53" s="7"/>
      <c r="CD53" s="7"/>
      <c r="CE53" s="4"/>
    </row>
    <row r="54" spans="1:83" ht="15.75" x14ac:dyDescent="0.25">
      <c r="A54" s="10" t="s">
        <v>89</v>
      </c>
      <c r="B54" s="11" t="s">
        <v>86</v>
      </c>
      <c r="C54" s="11" t="s">
        <v>78</v>
      </c>
      <c r="D54" s="11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11"/>
      <c r="T54" s="4"/>
      <c r="U54" s="7">
        <v>5448.4</v>
      </c>
      <c r="V54" s="7"/>
      <c r="W54" s="7"/>
      <c r="X54" s="7"/>
      <c r="Y54" s="7">
        <v>1832.8</v>
      </c>
      <c r="Z54" s="7"/>
      <c r="AA54" s="7"/>
      <c r="AB54" s="7">
        <v>3264.7</v>
      </c>
      <c r="AC54" s="7">
        <v>3615.6</v>
      </c>
      <c r="AD54" s="7"/>
      <c r="AE54" s="7"/>
      <c r="AF54" s="7">
        <v>-16.3</v>
      </c>
      <c r="AG54" s="7"/>
      <c r="AH54" s="7">
        <v>-1832.8</v>
      </c>
      <c r="AI54" s="7"/>
      <c r="AJ54" s="7">
        <v>-350.9</v>
      </c>
      <c r="AK54" s="7"/>
      <c r="AL54" s="12">
        <f>AL55+AL56+AL57+AL58+AL59+AL60+AL61+AL62</f>
        <v>2676.4000000000005</v>
      </c>
      <c r="AM54" s="7"/>
      <c r="AN54" s="7"/>
      <c r="AO54" s="7"/>
      <c r="AP54" s="7"/>
      <c r="AQ54" s="7">
        <v>2526.8000000000002</v>
      </c>
      <c r="AR54" s="7"/>
      <c r="AS54" s="7"/>
      <c r="AT54" s="7"/>
      <c r="AU54" s="7"/>
      <c r="AV54" s="7"/>
      <c r="AW54" s="7"/>
      <c r="AX54" s="7">
        <v>2526.8000000000002</v>
      </c>
      <c r="AY54" s="7">
        <v>2526.8000000000002</v>
      </c>
      <c r="AZ54" s="7"/>
      <c r="BA54" s="7"/>
      <c r="BB54" s="7"/>
      <c r="BC54" s="7"/>
      <c r="BD54" s="7"/>
      <c r="BE54" s="7"/>
      <c r="BF54" s="7"/>
      <c r="BG54" s="7"/>
      <c r="BH54" s="12">
        <f t="shared" ref="BH54:BX54" si="13">BH55+BH56+BH57+BH58+BH59+BH60+BH61+BH62</f>
        <v>1977.0000000000002</v>
      </c>
      <c r="BI54" s="12">
        <f t="shared" si="13"/>
        <v>0</v>
      </c>
      <c r="BJ54" s="12">
        <f t="shared" si="13"/>
        <v>0</v>
      </c>
      <c r="BK54" s="12">
        <f t="shared" si="13"/>
        <v>0</v>
      </c>
      <c r="BL54" s="12">
        <f t="shared" si="13"/>
        <v>0</v>
      </c>
      <c r="BM54" s="12">
        <f t="shared" si="13"/>
        <v>2271.9</v>
      </c>
      <c r="BN54" s="12">
        <f t="shared" si="13"/>
        <v>0</v>
      </c>
      <c r="BO54" s="12">
        <f t="shared" si="13"/>
        <v>0</v>
      </c>
      <c r="BP54" s="12">
        <f t="shared" si="13"/>
        <v>0</v>
      </c>
      <c r="BQ54" s="12">
        <f t="shared" si="13"/>
        <v>2271.9</v>
      </c>
      <c r="BR54" s="12">
        <f t="shared" si="13"/>
        <v>0</v>
      </c>
      <c r="BS54" s="12">
        <f t="shared" si="13"/>
        <v>-40.6</v>
      </c>
      <c r="BT54" s="12">
        <f t="shared" si="13"/>
        <v>0</v>
      </c>
      <c r="BU54" s="12">
        <f t="shared" si="13"/>
        <v>0</v>
      </c>
      <c r="BV54" s="12">
        <f t="shared" si="13"/>
        <v>0</v>
      </c>
      <c r="BW54" s="12">
        <f t="shared" si="13"/>
        <v>0</v>
      </c>
      <c r="BX54" s="12">
        <f t="shared" si="13"/>
        <v>0</v>
      </c>
      <c r="BY54" s="12">
        <f>BY55+BY56+BY57+BY58+BY59+BY60+BY61+BY62</f>
        <v>1964.8</v>
      </c>
      <c r="BZ54" s="7"/>
      <c r="CA54" s="7"/>
      <c r="CB54" s="7"/>
      <c r="CC54" s="7"/>
      <c r="CD54" s="7"/>
      <c r="CE54" s="4"/>
    </row>
    <row r="55" spans="1:83" ht="72" customHeight="1" x14ac:dyDescent="0.25">
      <c r="A55" s="13" t="s">
        <v>145</v>
      </c>
      <c r="B55" s="11" t="s">
        <v>86</v>
      </c>
      <c r="C55" s="11" t="s">
        <v>78</v>
      </c>
      <c r="D55" s="11" t="s">
        <v>146</v>
      </c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11" t="s">
        <v>45</v>
      </c>
      <c r="T55" s="4"/>
      <c r="U55" s="7">
        <v>2200</v>
      </c>
      <c r="V55" s="7"/>
      <c r="W55" s="7"/>
      <c r="X55" s="7"/>
      <c r="Y55" s="7"/>
      <c r="Z55" s="7"/>
      <c r="AA55" s="7"/>
      <c r="AB55" s="7">
        <v>2200</v>
      </c>
      <c r="AC55" s="7">
        <v>2200</v>
      </c>
      <c r="AD55" s="7"/>
      <c r="AE55" s="7"/>
      <c r="AF55" s="7"/>
      <c r="AG55" s="7"/>
      <c r="AH55" s="7"/>
      <c r="AI55" s="7"/>
      <c r="AJ55" s="7"/>
      <c r="AK55" s="7"/>
      <c r="AL55" s="12">
        <v>2157</v>
      </c>
      <c r="AM55" s="7"/>
      <c r="AN55" s="7"/>
      <c r="AO55" s="7"/>
      <c r="AP55" s="7"/>
      <c r="AQ55" s="7">
        <v>1854.2</v>
      </c>
      <c r="AR55" s="7"/>
      <c r="AS55" s="7"/>
      <c r="AT55" s="7"/>
      <c r="AU55" s="7"/>
      <c r="AV55" s="7"/>
      <c r="AW55" s="7"/>
      <c r="AX55" s="7">
        <v>1854.2</v>
      </c>
      <c r="AY55" s="7">
        <v>1854.2</v>
      </c>
      <c r="AZ55" s="7"/>
      <c r="BA55" s="7"/>
      <c r="BB55" s="7"/>
      <c r="BC55" s="7"/>
      <c r="BD55" s="7"/>
      <c r="BE55" s="7"/>
      <c r="BF55" s="7"/>
      <c r="BG55" s="7"/>
      <c r="BH55" s="12">
        <v>1889.2</v>
      </c>
      <c r="BI55" s="7"/>
      <c r="BJ55" s="7"/>
      <c r="BK55" s="7"/>
      <c r="BL55" s="7"/>
      <c r="BM55" s="7">
        <v>1946.9</v>
      </c>
      <c r="BN55" s="7"/>
      <c r="BO55" s="7"/>
      <c r="BP55" s="7"/>
      <c r="BQ55" s="7">
        <v>1946.9</v>
      </c>
      <c r="BR55" s="7"/>
      <c r="BS55" s="7"/>
      <c r="BT55" s="7"/>
      <c r="BU55" s="7"/>
      <c r="BV55" s="7"/>
      <c r="BW55" s="7"/>
      <c r="BX55" s="7"/>
      <c r="BY55" s="12">
        <v>1964.8</v>
      </c>
      <c r="BZ55" s="7"/>
      <c r="CA55" s="7"/>
      <c r="CB55" s="7"/>
      <c r="CC55" s="7"/>
      <c r="CD55" s="7"/>
      <c r="CE55" s="4"/>
    </row>
    <row r="56" spans="1:83" ht="70.5" customHeight="1" x14ac:dyDescent="0.25">
      <c r="A56" s="13" t="s">
        <v>147</v>
      </c>
      <c r="B56" s="11" t="s">
        <v>86</v>
      </c>
      <c r="C56" s="11" t="s">
        <v>78</v>
      </c>
      <c r="D56" s="11" t="s">
        <v>148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11" t="s">
        <v>45</v>
      </c>
      <c r="T56" s="4"/>
      <c r="U56" s="7">
        <v>15</v>
      </c>
      <c r="V56" s="7"/>
      <c r="W56" s="7"/>
      <c r="X56" s="7"/>
      <c r="Y56" s="7"/>
      <c r="Z56" s="7"/>
      <c r="AA56" s="7"/>
      <c r="AB56" s="7">
        <v>15</v>
      </c>
      <c r="AC56" s="7">
        <v>15</v>
      </c>
      <c r="AD56" s="7"/>
      <c r="AE56" s="7"/>
      <c r="AF56" s="7"/>
      <c r="AG56" s="7"/>
      <c r="AH56" s="7"/>
      <c r="AI56" s="7"/>
      <c r="AJ56" s="7"/>
      <c r="AK56" s="7"/>
      <c r="AL56" s="12">
        <v>15</v>
      </c>
      <c r="AM56" s="7"/>
      <c r="AN56" s="7"/>
      <c r="AO56" s="7"/>
      <c r="AP56" s="7"/>
      <c r="AQ56" s="7">
        <v>10</v>
      </c>
      <c r="AR56" s="7"/>
      <c r="AS56" s="7"/>
      <c r="AT56" s="7"/>
      <c r="AU56" s="7"/>
      <c r="AV56" s="7"/>
      <c r="AW56" s="7"/>
      <c r="AX56" s="7">
        <v>10</v>
      </c>
      <c r="AY56" s="7">
        <v>10</v>
      </c>
      <c r="AZ56" s="7"/>
      <c r="BA56" s="7"/>
      <c r="BB56" s="7"/>
      <c r="BC56" s="7"/>
      <c r="BD56" s="7"/>
      <c r="BE56" s="7"/>
      <c r="BF56" s="7"/>
      <c r="BG56" s="7"/>
      <c r="BH56" s="12">
        <v>0</v>
      </c>
      <c r="BI56" s="7"/>
      <c r="BJ56" s="7"/>
      <c r="BK56" s="7"/>
      <c r="BL56" s="7"/>
      <c r="BM56" s="7">
        <v>30</v>
      </c>
      <c r="BN56" s="7"/>
      <c r="BO56" s="7"/>
      <c r="BP56" s="7"/>
      <c r="BQ56" s="7">
        <v>30</v>
      </c>
      <c r="BR56" s="7"/>
      <c r="BS56" s="7"/>
      <c r="BT56" s="7"/>
      <c r="BU56" s="7"/>
      <c r="BV56" s="7"/>
      <c r="BW56" s="7"/>
      <c r="BX56" s="7"/>
      <c r="BY56" s="12">
        <v>0</v>
      </c>
      <c r="BZ56" s="7"/>
      <c r="CA56" s="7"/>
      <c r="CB56" s="7"/>
      <c r="CC56" s="7"/>
      <c r="CD56" s="7"/>
      <c r="CE56" s="4"/>
    </row>
    <row r="57" spans="1:83" ht="77.25" customHeight="1" x14ac:dyDescent="0.25">
      <c r="A57" s="13" t="s">
        <v>149</v>
      </c>
      <c r="B57" s="11" t="s">
        <v>86</v>
      </c>
      <c r="C57" s="11" t="s">
        <v>78</v>
      </c>
      <c r="D57" s="11" t="s">
        <v>150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11" t="s">
        <v>45</v>
      </c>
      <c r="T57" s="4"/>
      <c r="U57" s="7">
        <v>250</v>
      </c>
      <c r="V57" s="7"/>
      <c r="W57" s="7"/>
      <c r="X57" s="7"/>
      <c r="Y57" s="7"/>
      <c r="Z57" s="7"/>
      <c r="AA57" s="7"/>
      <c r="AB57" s="7">
        <v>250</v>
      </c>
      <c r="AC57" s="7">
        <v>250</v>
      </c>
      <c r="AD57" s="7"/>
      <c r="AE57" s="7"/>
      <c r="AF57" s="7"/>
      <c r="AG57" s="7"/>
      <c r="AH57" s="7"/>
      <c r="AI57" s="7"/>
      <c r="AJ57" s="7"/>
      <c r="AK57" s="7"/>
      <c r="AL57" s="12">
        <v>100</v>
      </c>
      <c r="AM57" s="7"/>
      <c r="AN57" s="7"/>
      <c r="AO57" s="7"/>
      <c r="AP57" s="7"/>
      <c r="AQ57" s="7">
        <v>100</v>
      </c>
      <c r="AR57" s="7"/>
      <c r="AS57" s="7"/>
      <c r="AT57" s="7"/>
      <c r="AU57" s="7"/>
      <c r="AV57" s="7"/>
      <c r="AW57" s="7"/>
      <c r="AX57" s="7">
        <v>100</v>
      </c>
      <c r="AY57" s="7">
        <v>100</v>
      </c>
      <c r="AZ57" s="7"/>
      <c r="BA57" s="7"/>
      <c r="BB57" s="7"/>
      <c r="BC57" s="7"/>
      <c r="BD57" s="7"/>
      <c r="BE57" s="7"/>
      <c r="BF57" s="7"/>
      <c r="BG57" s="7"/>
      <c r="BH57" s="12">
        <v>0</v>
      </c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12">
        <v>0</v>
      </c>
      <c r="BZ57" s="7"/>
      <c r="CA57" s="7"/>
      <c r="CB57" s="7"/>
      <c r="CC57" s="7"/>
      <c r="CD57" s="7"/>
      <c r="CE57" s="4"/>
    </row>
    <row r="58" spans="1:83" ht="63" x14ac:dyDescent="0.25">
      <c r="A58" s="13" t="s">
        <v>151</v>
      </c>
      <c r="B58" s="11" t="s">
        <v>86</v>
      </c>
      <c r="C58" s="11" t="s">
        <v>78</v>
      </c>
      <c r="D58" s="11" t="s">
        <v>152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11" t="s">
        <v>45</v>
      </c>
      <c r="T58" s="4"/>
      <c r="U58" s="7">
        <v>40</v>
      </c>
      <c r="V58" s="7"/>
      <c r="W58" s="7"/>
      <c r="X58" s="7"/>
      <c r="Y58" s="7"/>
      <c r="Z58" s="7"/>
      <c r="AA58" s="7"/>
      <c r="AB58" s="7">
        <v>40</v>
      </c>
      <c r="AC58" s="7">
        <v>40</v>
      </c>
      <c r="AD58" s="7"/>
      <c r="AE58" s="7"/>
      <c r="AF58" s="7"/>
      <c r="AG58" s="7"/>
      <c r="AH58" s="7"/>
      <c r="AI58" s="7"/>
      <c r="AJ58" s="7"/>
      <c r="AK58" s="7"/>
      <c r="AL58" s="12">
        <v>40</v>
      </c>
      <c r="AM58" s="7"/>
      <c r="AN58" s="7"/>
      <c r="AO58" s="7"/>
      <c r="AP58" s="7"/>
      <c r="AQ58" s="7">
        <v>40</v>
      </c>
      <c r="AR58" s="7"/>
      <c r="AS58" s="7"/>
      <c r="AT58" s="7"/>
      <c r="AU58" s="7"/>
      <c r="AV58" s="7"/>
      <c r="AW58" s="7"/>
      <c r="AX58" s="7">
        <v>40</v>
      </c>
      <c r="AY58" s="7">
        <v>40</v>
      </c>
      <c r="AZ58" s="7"/>
      <c r="BA58" s="7"/>
      <c r="BB58" s="7"/>
      <c r="BC58" s="7"/>
      <c r="BD58" s="7"/>
      <c r="BE58" s="7"/>
      <c r="BF58" s="7"/>
      <c r="BG58" s="7"/>
      <c r="BH58" s="12">
        <v>0</v>
      </c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12">
        <v>0</v>
      </c>
      <c r="BZ58" s="7"/>
      <c r="CA58" s="7"/>
      <c r="CB58" s="7"/>
      <c r="CC58" s="7"/>
      <c r="CD58" s="7"/>
      <c r="CE58" s="4"/>
    </row>
    <row r="59" spans="1:83" ht="63" x14ac:dyDescent="0.25">
      <c r="A59" s="13" t="s">
        <v>153</v>
      </c>
      <c r="B59" s="11" t="s">
        <v>86</v>
      </c>
      <c r="C59" s="11" t="s">
        <v>78</v>
      </c>
      <c r="D59" s="11" t="s">
        <v>154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11" t="s">
        <v>45</v>
      </c>
      <c r="T59" s="4"/>
      <c r="U59" s="7">
        <v>25.1</v>
      </c>
      <c r="V59" s="7"/>
      <c r="W59" s="7"/>
      <c r="X59" s="7"/>
      <c r="Y59" s="7"/>
      <c r="Z59" s="7"/>
      <c r="AA59" s="7"/>
      <c r="AB59" s="7">
        <v>25.1</v>
      </c>
      <c r="AC59" s="7">
        <v>25.1</v>
      </c>
      <c r="AD59" s="7"/>
      <c r="AE59" s="7"/>
      <c r="AF59" s="7"/>
      <c r="AG59" s="7"/>
      <c r="AH59" s="7"/>
      <c r="AI59" s="7"/>
      <c r="AJ59" s="7"/>
      <c r="AK59" s="7"/>
      <c r="AL59" s="12">
        <v>29.3</v>
      </c>
      <c r="AM59" s="7"/>
      <c r="AN59" s="7"/>
      <c r="AO59" s="7"/>
      <c r="AP59" s="7"/>
      <c r="AQ59" s="7">
        <v>33.9</v>
      </c>
      <c r="AR59" s="7"/>
      <c r="AS59" s="7"/>
      <c r="AT59" s="7"/>
      <c r="AU59" s="7"/>
      <c r="AV59" s="7"/>
      <c r="AW59" s="7"/>
      <c r="AX59" s="7">
        <v>33.9</v>
      </c>
      <c r="AY59" s="7">
        <v>33.9</v>
      </c>
      <c r="AZ59" s="7"/>
      <c r="BA59" s="7"/>
      <c r="BB59" s="7"/>
      <c r="BC59" s="7"/>
      <c r="BD59" s="7"/>
      <c r="BE59" s="7"/>
      <c r="BF59" s="7"/>
      <c r="BG59" s="7"/>
      <c r="BH59" s="12">
        <v>33.9</v>
      </c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12">
        <v>0</v>
      </c>
      <c r="BZ59" s="7"/>
      <c r="CA59" s="7"/>
      <c r="CB59" s="7"/>
      <c r="CC59" s="7"/>
      <c r="CD59" s="7"/>
      <c r="CE59" s="4"/>
    </row>
    <row r="60" spans="1:83" ht="113.25" customHeight="1" x14ac:dyDescent="0.25">
      <c r="A60" s="13" t="s">
        <v>155</v>
      </c>
      <c r="B60" s="11" t="s">
        <v>86</v>
      </c>
      <c r="C60" s="11" t="s">
        <v>78</v>
      </c>
      <c r="D60" s="11" t="s">
        <v>156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11" t="s">
        <v>45</v>
      </c>
      <c r="T60" s="4"/>
      <c r="U60" s="7">
        <v>689.5</v>
      </c>
      <c r="V60" s="7"/>
      <c r="W60" s="7"/>
      <c r="X60" s="7"/>
      <c r="Y60" s="7"/>
      <c r="Z60" s="7"/>
      <c r="AA60" s="7"/>
      <c r="AB60" s="7">
        <v>689.5</v>
      </c>
      <c r="AC60" s="7">
        <v>689.5</v>
      </c>
      <c r="AD60" s="7"/>
      <c r="AE60" s="7"/>
      <c r="AF60" s="7">
        <v>1186</v>
      </c>
      <c r="AG60" s="7"/>
      <c r="AH60" s="7"/>
      <c r="AI60" s="7"/>
      <c r="AJ60" s="7"/>
      <c r="AK60" s="7"/>
      <c r="AL60" s="12">
        <v>295.8</v>
      </c>
      <c r="AM60" s="7"/>
      <c r="AN60" s="7"/>
      <c r="AO60" s="7"/>
      <c r="AP60" s="7"/>
      <c r="AQ60" s="7">
        <v>434.8</v>
      </c>
      <c r="AR60" s="7"/>
      <c r="AS60" s="7"/>
      <c r="AT60" s="7"/>
      <c r="AU60" s="7"/>
      <c r="AV60" s="7"/>
      <c r="AW60" s="7"/>
      <c r="AX60" s="7">
        <v>434.8</v>
      </c>
      <c r="AY60" s="7">
        <v>434.8</v>
      </c>
      <c r="AZ60" s="7"/>
      <c r="BA60" s="7"/>
      <c r="BB60" s="7"/>
      <c r="BC60" s="7"/>
      <c r="BD60" s="7"/>
      <c r="BE60" s="7"/>
      <c r="BF60" s="7"/>
      <c r="BG60" s="7"/>
      <c r="BH60" s="12">
        <v>0</v>
      </c>
      <c r="BI60" s="7"/>
      <c r="BJ60" s="7"/>
      <c r="BK60" s="7"/>
      <c r="BL60" s="7"/>
      <c r="BM60" s="7">
        <v>275</v>
      </c>
      <c r="BN60" s="7"/>
      <c r="BO60" s="7"/>
      <c r="BP60" s="7"/>
      <c r="BQ60" s="7">
        <v>275</v>
      </c>
      <c r="BR60" s="7"/>
      <c r="BS60" s="7">
        <v>-40.6</v>
      </c>
      <c r="BT60" s="7"/>
      <c r="BU60" s="7"/>
      <c r="BV60" s="7"/>
      <c r="BW60" s="7"/>
      <c r="BX60" s="7"/>
      <c r="BY60" s="12">
        <v>0</v>
      </c>
      <c r="BZ60" s="7"/>
      <c r="CA60" s="7"/>
      <c r="CB60" s="7"/>
      <c r="CC60" s="7"/>
      <c r="CD60" s="7"/>
      <c r="CE60" s="4"/>
    </row>
    <row r="61" spans="1:83" ht="78.75" x14ac:dyDescent="0.25">
      <c r="A61" s="13" t="s">
        <v>157</v>
      </c>
      <c r="B61" s="11" t="s">
        <v>86</v>
      </c>
      <c r="C61" s="11" t="s">
        <v>78</v>
      </c>
      <c r="D61" s="11" t="s">
        <v>158</v>
      </c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11" t="s">
        <v>45</v>
      </c>
      <c r="T61" s="4"/>
      <c r="U61" s="7">
        <v>25.1</v>
      </c>
      <c r="V61" s="7"/>
      <c r="W61" s="7"/>
      <c r="X61" s="7"/>
      <c r="Y61" s="7"/>
      <c r="Z61" s="7"/>
      <c r="AA61" s="7"/>
      <c r="AB61" s="7">
        <v>25.1</v>
      </c>
      <c r="AC61" s="7">
        <v>25.1</v>
      </c>
      <c r="AD61" s="7"/>
      <c r="AE61" s="7"/>
      <c r="AF61" s="7"/>
      <c r="AG61" s="7"/>
      <c r="AH61" s="7"/>
      <c r="AI61" s="7"/>
      <c r="AJ61" s="7"/>
      <c r="AK61" s="7"/>
      <c r="AL61" s="12">
        <v>29.3</v>
      </c>
      <c r="AM61" s="7"/>
      <c r="AN61" s="7"/>
      <c r="AO61" s="7"/>
      <c r="AP61" s="7"/>
      <c r="AQ61" s="7">
        <v>33.9</v>
      </c>
      <c r="AR61" s="7"/>
      <c r="AS61" s="7"/>
      <c r="AT61" s="7"/>
      <c r="AU61" s="7"/>
      <c r="AV61" s="7"/>
      <c r="AW61" s="7"/>
      <c r="AX61" s="7">
        <v>33.9</v>
      </c>
      <c r="AY61" s="7">
        <v>33.9</v>
      </c>
      <c r="AZ61" s="7"/>
      <c r="BA61" s="7"/>
      <c r="BB61" s="7"/>
      <c r="BC61" s="7"/>
      <c r="BD61" s="7"/>
      <c r="BE61" s="7"/>
      <c r="BF61" s="7"/>
      <c r="BG61" s="7"/>
      <c r="BH61" s="12">
        <v>33.9</v>
      </c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12">
        <v>0</v>
      </c>
      <c r="BZ61" s="7"/>
      <c r="CA61" s="7"/>
      <c r="CB61" s="7"/>
      <c r="CC61" s="7"/>
      <c r="CD61" s="7"/>
      <c r="CE61" s="4"/>
    </row>
    <row r="62" spans="1:83" ht="63" x14ac:dyDescent="0.25">
      <c r="A62" s="13" t="s">
        <v>171</v>
      </c>
      <c r="B62" s="11" t="s">
        <v>86</v>
      </c>
      <c r="C62" s="11" t="s">
        <v>78</v>
      </c>
      <c r="D62" s="11" t="s">
        <v>159</v>
      </c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11" t="s">
        <v>45</v>
      </c>
      <c r="T62" s="4"/>
      <c r="U62" s="7">
        <v>20</v>
      </c>
      <c r="V62" s="7"/>
      <c r="W62" s="7"/>
      <c r="X62" s="7"/>
      <c r="Y62" s="7"/>
      <c r="Z62" s="7"/>
      <c r="AA62" s="7"/>
      <c r="AB62" s="7">
        <v>20</v>
      </c>
      <c r="AC62" s="7">
        <v>20</v>
      </c>
      <c r="AD62" s="7"/>
      <c r="AE62" s="7"/>
      <c r="AF62" s="7"/>
      <c r="AG62" s="7"/>
      <c r="AH62" s="7"/>
      <c r="AI62" s="7"/>
      <c r="AJ62" s="7"/>
      <c r="AK62" s="7"/>
      <c r="AL62" s="12">
        <v>10</v>
      </c>
      <c r="AM62" s="7"/>
      <c r="AN62" s="7"/>
      <c r="AO62" s="7"/>
      <c r="AP62" s="7"/>
      <c r="AQ62" s="7">
        <v>20</v>
      </c>
      <c r="AR62" s="7"/>
      <c r="AS62" s="7"/>
      <c r="AT62" s="7"/>
      <c r="AU62" s="7"/>
      <c r="AV62" s="7"/>
      <c r="AW62" s="7"/>
      <c r="AX62" s="7">
        <v>20</v>
      </c>
      <c r="AY62" s="7">
        <v>20</v>
      </c>
      <c r="AZ62" s="7"/>
      <c r="BA62" s="7"/>
      <c r="BB62" s="7"/>
      <c r="BC62" s="7"/>
      <c r="BD62" s="7"/>
      <c r="BE62" s="7"/>
      <c r="BF62" s="7"/>
      <c r="BG62" s="7"/>
      <c r="BH62" s="12">
        <v>20</v>
      </c>
      <c r="BI62" s="7"/>
      <c r="BJ62" s="7"/>
      <c r="BK62" s="7"/>
      <c r="BL62" s="7"/>
      <c r="BM62" s="7">
        <v>20</v>
      </c>
      <c r="BN62" s="7"/>
      <c r="BO62" s="7"/>
      <c r="BP62" s="7"/>
      <c r="BQ62" s="7">
        <v>20</v>
      </c>
      <c r="BR62" s="7"/>
      <c r="BS62" s="7"/>
      <c r="BT62" s="7"/>
      <c r="BU62" s="7"/>
      <c r="BV62" s="7"/>
      <c r="BW62" s="7"/>
      <c r="BX62" s="7"/>
      <c r="BY62" s="12">
        <v>0</v>
      </c>
      <c r="BZ62" s="7"/>
      <c r="CA62" s="7"/>
      <c r="CB62" s="7"/>
      <c r="CC62" s="7"/>
      <c r="CD62" s="7"/>
      <c r="CE62" s="4"/>
    </row>
    <row r="63" spans="1:83" ht="15.75" x14ac:dyDescent="0.25">
      <c r="A63" s="8" t="s">
        <v>90</v>
      </c>
      <c r="B63" s="8" t="s">
        <v>58</v>
      </c>
      <c r="C63" s="8" t="s">
        <v>42</v>
      </c>
      <c r="D63" s="8"/>
      <c r="S63" s="8"/>
      <c r="T63" s="1"/>
      <c r="U63" s="6">
        <v>10</v>
      </c>
      <c r="V63" s="6"/>
      <c r="W63" s="6"/>
      <c r="X63" s="6"/>
      <c r="Y63" s="6"/>
      <c r="Z63" s="6"/>
      <c r="AA63" s="6"/>
      <c r="AB63" s="6">
        <v>10</v>
      </c>
      <c r="AC63" s="6">
        <v>10</v>
      </c>
      <c r="AD63" s="6"/>
      <c r="AE63" s="6"/>
      <c r="AF63" s="6"/>
      <c r="AG63" s="6"/>
      <c r="AH63" s="6"/>
      <c r="AI63" s="6"/>
      <c r="AJ63" s="6"/>
      <c r="AK63" s="6"/>
      <c r="AL63" s="9">
        <f>AL64</f>
        <v>10</v>
      </c>
      <c r="AM63" s="6"/>
      <c r="AN63" s="6"/>
      <c r="AO63" s="6"/>
      <c r="AP63" s="6"/>
      <c r="AQ63" s="6">
        <v>20</v>
      </c>
      <c r="AR63" s="6"/>
      <c r="AS63" s="6"/>
      <c r="AT63" s="6"/>
      <c r="AU63" s="6"/>
      <c r="AV63" s="6"/>
      <c r="AW63" s="6"/>
      <c r="AX63" s="6">
        <v>20</v>
      </c>
      <c r="AY63" s="6">
        <v>20</v>
      </c>
      <c r="AZ63" s="6"/>
      <c r="BA63" s="6"/>
      <c r="BB63" s="6"/>
      <c r="BC63" s="6"/>
      <c r="BD63" s="6"/>
      <c r="BE63" s="6"/>
      <c r="BF63" s="6"/>
      <c r="BG63" s="6"/>
      <c r="BH63" s="9">
        <f t="shared" ref="BH63:BY63" si="14">BH64</f>
        <v>20</v>
      </c>
      <c r="BI63" s="9">
        <f t="shared" si="14"/>
        <v>0</v>
      </c>
      <c r="BJ63" s="9">
        <f t="shared" si="14"/>
        <v>0</v>
      </c>
      <c r="BK63" s="9">
        <f t="shared" si="14"/>
        <v>0</v>
      </c>
      <c r="BL63" s="9">
        <f t="shared" si="14"/>
        <v>0</v>
      </c>
      <c r="BM63" s="9">
        <f t="shared" si="14"/>
        <v>30</v>
      </c>
      <c r="BN63" s="9">
        <f t="shared" si="14"/>
        <v>0</v>
      </c>
      <c r="BO63" s="9">
        <f t="shared" si="14"/>
        <v>0</v>
      </c>
      <c r="BP63" s="9">
        <f t="shared" si="14"/>
        <v>0</v>
      </c>
      <c r="BQ63" s="9">
        <f t="shared" si="14"/>
        <v>30</v>
      </c>
      <c r="BR63" s="9">
        <f t="shared" si="14"/>
        <v>0</v>
      </c>
      <c r="BS63" s="9">
        <f t="shared" si="14"/>
        <v>0</v>
      </c>
      <c r="BT63" s="9">
        <f t="shared" si="14"/>
        <v>0</v>
      </c>
      <c r="BU63" s="9">
        <f t="shared" si="14"/>
        <v>0</v>
      </c>
      <c r="BV63" s="9">
        <f t="shared" si="14"/>
        <v>0</v>
      </c>
      <c r="BW63" s="9">
        <f t="shared" si="14"/>
        <v>0</v>
      </c>
      <c r="BX63" s="9">
        <f t="shared" si="14"/>
        <v>0</v>
      </c>
      <c r="BY63" s="9">
        <f t="shared" si="14"/>
        <v>0</v>
      </c>
      <c r="BZ63" s="6"/>
      <c r="CA63" s="6"/>
      <c r="CB63" s="6"/>
      <c r="CC63" s="6"/>
      <c r="CD63" s="6"/>
    </row>
    <row r="64" spans="1:83" ht="36" customHeight="1" x14ac:dyDescent="0.25">
      <c r="A64" s="10" t="s">
        <v>91</v>
      </c>
      <c r="B64" s="11" t="s">
        <v>58</v>
      </c>
      <c r="C64" s="11" t="s">
        <v>86</v>
      </c>
      <c r="D64" s="11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11"/>
      <c r="T64" s="4"/>
      <c r="U64" s="7">
        <v>10</v>
      </c>
      <c r="V64" s="7"/>
      <c r="W64" s="7"/>
      <c r="X64" s="7"/>
      <c r="Y64" s="7"/>
      <c r="Z64" s="7"/>
      <c r="AA64" s="7"/>
      <c r="AB64" s="7">
        <v>10</v>
      </c>
      <c r="AC64" s="7">
        <v>10</v>
      </c>
      <c r="AD64" s="7"/>
      <c r="AE64" s="7"/>
      <c r="AF64" s="7"/>
      <c r="AG64" s="7"/>
      <c r="AH64" s="7"/>
      <c r="AI64" s="7"/>
      <c r="AJ64" s="7"/>
      <c r="AK64" s="7"/>
      <c r="AL64" s="12">
        <f>AL65</f>
        <v>10</v>
      </c>
      <c r="AM64" s="7"/>
      <c r="AN64" s="7"/>
      <c r="AO64" s="7"/>
      <c r="AP64" s="7"/>
      <c r="AQ64" s="7">
        <v>20</v>
      </c>
      <c r="AR64" s="7"/>
      <c r="AS64" s="7"/>
      <c r="AT64" s="7"/>
      <c r="AU64" s="7"/>
      <c r="AV64" s="7"/>
      <c r="AW64" s="7"/>
      <c r="AX64" s="7">
        <v>20</v>
      </c>
      <c r="AY64" s="7">
        <v>20</v>
      </c>
      <c r="AZ64" s="7"/>
      <c r="BA64" s="7"/>
      <c r="BB64" s="7"/>
      <c r="BC64" s="7"/>
      <c r="BD64" s="7"/>
      <c r="BE64" s="7"/>
      <c r="BF64" s="7"/>
      <c r="BG64" s="7"/>
      <c r="BH64" s="12">
        <f t="shared" ref="BH64:BY64" si="15">BH65</f>
        <v>20</v>
      </c>
      <c r="BI64" s="12">
        <f t="shared" si="15"/>
        <v>0</v>
      </c>
      <c r="BJ64" s="12">
        <f t="shared" si="15"/>
        <v>0</v>
      </c>
      <c r="BK64" s="12">
        <f t="shared" si="15"/>
        <v>0</v>
      </c>
      <c r="BL64" s="12">
        <f t="shared" si="15"/>
        <v>0</v>
      </c>
      <c r="BM64" s="12">
        <f t="shared" si="15"/>
        <v>30</v>
      </c>
      <c r="BN64" s="12">
        <f t="shared" si="15"/>
        <v>0</v>
      </c>
      <c r="BO64" s="12">
        <f t="shared" si="15"/>
        <v>0</v>
      </c>
      <c r="BP64" s="12">
        <f t="shared" si="15"/>
        <v>0</v>
      </c>
      <c r="BQ64" s="12">
        <f t="shared" si="15"/>
        <v>30</v>
      </c>
      <c r="BR64" s="12">
        <f t="shared" si="15"/>
        <v>0</v>
      </c>
      <c r="BS64" s="12">
        <f t="shared" si="15"/>
        <v>0</v>
      </c>
      <c r="BT64" s="12">
        <f t="shared" si="15"/>
        <v>0</v>
      </c>
      <c r="BU64" s="12">
        <f t="shared" si="15"/>
        <v>0</v>
      </c>
      <c r="BV64" s="12">
        <f t="shared" si="15"/>
        <v>0</v>
      </c>
      <c r="BW64" s="12">
        <f t="shared" si="15"/>
        <v>0</v>
      </c>
      <c r="BX64" s="12">
        <f t="shared" si="15"/>
        <v>0</v>
      </c>
      <c r="BY64" s="12">
        <f t="shared" si="15"/>
        <v>0</v>
      </c>
      <c r="BZ64" s="7"/>
      <c r="CA64" s="7"/>
      <c r="CB64" s="7"/>
      <c r="CC64" s="7"/>
      <c r="CD64" s="7"/>
      <c r="CE64" s="4"/>
    </row>
    <row r="65" spans="1:83" ht="126" x14ac:dyDescent="0.25">
      <c r="A65" s="13" t="s">
        <v>160</v>
      </c>
      <c r="B65" s="11" t="s">
        <v>58</v>
      </c>
      <c r="C65" s="11" t="s">
        <v>86</v>
      </c>
      <c r="D65" s="11" t="s">
        <v>161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1" t="s">
        <v>45</v>
      </c>
      <c r="T65" s="4"/>
      <c r="U65" s="7">
        <v>10</v>
      </c>
      <c r="V65" s="7"/>
      <c r="W65" s="7"/>
      <c r="X65" s="7"/>
      <c r="Y65" s="7"/>
      <c r="Z65" s="7"/>
      <c r="AA65" s="7"/>
      <c r="AB65" s="7">
        <v>10</v>
      </c>
      <c r="AC65" s="7">
        <v>10</v>
      </c>
      <c r="AD65" s="7"/>
      <c r="AE65" s="7"/>
      <c r="AF65" s="7"/>
      <c r="AG65" s="7"/>
      <c r="AH65" s="7"/>
      <c r="AI65" s="7"/>
      <c r="AJ65" s="7"/>
      <c r="AK65" s="7"/>
      <c r="AL65" s="12">
        <v>10</v>
      </c>
      <c r="AM65" s="7"/>
      <c r="AN65" s="7"/>
      <c r="AO65" s="7"/>
      <c r="AP65" s="7"/>
      <c r="AQ65" s="7">
        <v>20</v>
      </c>
      <c r="AR65" s="7"/>
      <c r="AS65" s="7"/>
      <c r="AT65" s="7"/>
      <c r="AU65" s="7"/>
      <c r="AV65" s="7"/>
      <c r="AW65" s="7"/>
      <c r="AX65" s="7">
        <v>20</v>
      </c>
      <c r="AY65" s="7">
        <v>20</v>
      </c>
      <c r="AZ65" s="7"/>
      <c r="BA65" s="7"/>
      <c r="BB65" s="7"/>
      <c r="BC65" s="7"/>
      <c r="BD65" s="7"/>
      <c r="BE65" s="7"/>
      <c r="BF65" s="7"/>
      <c r="BG65" s="7"/>
      <c r="BH65" s="12">
        <v>20</v>
      </c>
      <c r="BI65" s="7"/>
      <c r="BJ65" s="7"/>
      <c r="BK65" s="7"/>
      <c r="BL65" s="7"/>
      <c r="BM65" s="7">
        <v>30</v>
      </c>
      <c r="BN65" s="7"/>
      <c r="BO65" s="7"/>
      <c r="BP65" s="7"/>
      <c r="BQ65" s="7">
        <v>30</v>
      </c>
      <c r="BR65" s="7"/>
      <c r="BS65" s="7"/>
      <c r="BT65" s="7"/>
      <c r="BU65" s="7"/>
      <c r="BV65" s="7"/>
      <c r="BW65" s="7"/>
      <c r="BX65" s="7"/>
      <c r="BY65" s="12">
        <v>0</v>
      </c>
      <c r="BZ65" s="7"/>
      <c r="CA65" s="7"/>
      <c r="CB65" s="7"/>
      <c r="CC65" s="7"/>
      <c r="CD65" s="7"/>
      <c r="CE65" s="4"/>
    </row>
    <row r="66" spans="1:83" ht="15.75" x14ac:dyDescent="0.25">
      <c r="A66" s="8" t="s">
        <v>92</v>
      </c>
      <c r="B66" s="8" t="s">
        <v>93</v>
      </c>
      <c r="C66" s="8" t="s">
        <v>42</v>
      </c>
      <c r="D66" s="8"/>
      <c r="S66" s="8"/>
      <c r="T66" s="1"/>
      <c r="U66" s="6">
        <v>6500</v>
      </c>
      <c r="V66" s="6"/>
      <c r="W66" s="6"/>
      <c r="X66" s="6">
        <v>1832.8</v>
      </c>
      <c r="Y66" s="6"/>
      <c r="Z66" s="6"/>
      <c r="AA66" s="6"/>
      <c r="AB66" s="6">
        <v>6850.9</v>
      </c>
      <c r="AC66" s="6">
        <v>6500</v>
      </c>
      <c r="AD66" s="6"/>
      <c r="AE66" s="6"/>
      <c r="AF66" s="6">
        <v>2183.6999999999998</v>
      </c>
      <c r="AG66" s="6"/>
      <c r="AH66" s="6">
        <v>1832.8</v>
      </c>
      <c r="AI66" s="6"/>
      <c r="AJ66" s="6">
        <v>350.9</v>
      </c>
      <c r="AK66" s="6"/>
      <c r="AL66" s="9">
        <f>AL67</f>
        <v>6075.6</v>
      </c>
      <c r="AM66" s="6"/>
      <c r="AN66" s="6">
        <v>1832.8</v>
      </c>
      <c r="AO66" s="6"/>
      <c r="AP66" s="6"/>
      <c r="AQ66" s="6">
        <v>6986</v>
      </c>
      <c r="AR66" s="6"/>
      <c r="AS66" s="6"/>
      <c r="AT66" s="6"/>
      <c r="AU66" s="6"/>
      <c r="AV66" s="6"/>
      <c r="AW66" s="6"/>
      <c r="AX66" s="6">
        <v>6986</v>
      </c>
      <c r="AY66" s="6">
        <v>6986</v>
      </c>
      <c r="AZ66" s="6"/>
      <c r="BA66" s="6"/>
      <c r="BB66" s="6"/>
      <c r="BC66" s="6"/>
      <c r="BD66" s="6"/>
      <c r="BE66" s="6"/>
      <c r="BF66" s="6"/>
      <c r="BG66" s="6"/>
      <c r="BH66" s="9">
        <f t="shared" ref="BH66:BY66" si="16">BH67</f>
        <v>4595.3</v>
      </c>
      <c r="BI66" s="9">
        <f t="shared" si="16"/>
        <v>0</v>
      </c>
      <c r="BJ66" s="9">
        <f t="shared" si="16"/>
        <v>0</v>
      </c>
      <c r="BK66" s="9">
        <f t="shared" si="16"/>
        <v>0</v>
      </c>
      <c r="BL66" s="9">
        <f t="shared" si="16"/>
        <v>0</v>
      </c>
      <c r="BM66" s="9">
        <f t="shared" si="16"/>
        <v>7007.3</v>
      </c>
      <c r="BN66" s="9">
        <f t="shared" si="16"/>
        <v>0</v>
      </c>
      <c r="BO66" s="9">
        <f t="shared" si="16"/>
        <v>0</v>
      </c>
      <c r="BP66" s="9">
        <f t="shared" si="16"/>
        <v>0</v>
      </c>
      <c r="BQ66" s="9">
        <f t="shared" si="16"/>
        <v>7007.3</v>
      </c>
      <c r="BR66" s="9">
        <f t="shared" si="16"/>
        <v>0</v>
      </c>
      <c r="BS66" s="9">
        <f t="shared" si="16"/>
        <v>0</v>
      </c>
      <c r="BT66" s="9">
        <f t="shared" si="16"/>
        <v>0</v>
      </c>
      <c r="BU66" s="9">
        <f t="shared" si="16"/>
        <v>0</v>
      </c>
      <c r="BV66" s="9">
        <f t="shared" si="16"/>
        <v>0</v>
      </c>
      <c r="BW66" s="9">
        <f t="shared" si="16"/>
        <v>0</v>
      </c>
      <c r="BX66" s="9">
        <f t="shared" si="16"/>
        <v>0</v>
      </c>
      <c r="BY66" s="9">
        <f t="shared" si="16"/>
        <v>5548.1</v>
      </c>
      <c r="BZ66" s="6"/>
      <c r="CA66" s="6"/>
      <c r="CB66" s="6"/>
      <c r="CC66" s="6"/>
      <c r="CD66" s="6"/>
    </row>
    <row r="67" spans="1:83" ht="15.75" x14ac:dyDescent="0.25">
      <c r="A67" s="10" t="s">
        <v>94</v>
      </c>
      <c r="B67" s="11" t="s">
        <v>93</v>
      </c>
      <c r="C67" s="11" t="s">
        <v>41</v>
      </c>
      <c r="D67" s="11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1"/>
      <c r="T67" s="4"/>
      <c r="U67" s="7">
        <v>6500</v>
      </c>
      <c r="V67" s="7"/>
      <c r="W67" s="7"/>
      <c r="X67" s="7">
        <v>1832.8</v>
      </c>
      <c r="Y67" s="7"/>
      <c r="Z67" s="7"/>
      <c r="AA67" s="7"/>
      <c r="AB67" s="7">
        <v>6850.9</v>
      </c>
      <c r="AC67" s="7">
        <v>6500</v>
      </c>
      <c r="AD67" s="7"/>
      <c r="AE67" s="7"/>
      <c r="AF67" s="7">
        <v>2183.6999999999998</v>
      </c>
      <c r="AG67" s="7"/>
      <c r="AH67" s="7">
        <v>1832.8</v>
      </c>
      <c r="AI67" s="7"/>
      <c r="AJ67" s="7">
        <v>350.9</v>
      </c>
      <c r="AK67" s="7"/>
      <c r="AL67" s="12">
        <f>AL68</f>
        <v>6075.6</v>
      </c>
      <c r="AM67" s="7"/>
      <c r="AN67" s="7">
        <v>1832.8</v>
      </c>
      <c r="AO67" s="7"/>
      <c r="AP67" s="7"/>
      <c r="AQ67" s="7">
        <v>6986</v>
      </c>
      <c r="AR67" s="7"/>
      <c r="AS67" s="7"/>
      <c r="AT67" s="7"/>
      <c r="AU67" s="7"/>
      <c r="AV67" s="7"/>
      <c r="AW67" s="7"/>
      <c r="AX67" s="7">
        <v>6986</v>
      </c>
      <c r="AY67" s="7">
        <v>6986</v>
      </c>
      <c r="AZ67" s="7"/>
      <c r="BA67" s="7"/>
      <c r="BB67" s="7"/>
      <c r="BC67" s="7"/>
      <c r="BD67" s="7"/>
      <c r="BE67" s="7"/>
      <c r="BF67" s="7"/>
      <c r="BG67" s="7"/>
      <c r="BH67" s="12">
        <f t="shared" ref="BH67:BY67" si="17">BH68</f>
        <v>4595.3</v>
      </c>
      <c r="BI67" s="12">
        <f t="shared" si="17"/>
        <v>0</v>
      </c>
      <c r="BJ67" s="12">
        <f t="shared" si="17"/>
        <v>0</v>
      </c>
      <c r="BK67" s="12">
        <f t="shared" si="17"/>
        <v>0</v>
      </c>
      <c r="BL67" s="12">
        <f t="shared" si="17"/>
        <v>0</v>
      </c>
      <c r="BM67" s="12">
        <f t="shared" si="17"/>
        <v>7007.3</v>
      </c>
      <c r="BN67" s="12">
        <f t="shared" si="17"/>
        <v>0</v>
      </c>
      <c r="BO67" s="12">
        <f t="shared" si="17"/>
        <v>0</v>
      </c>
      <c r="BP67" s="12">
        <f t="shared" si="17"/>
        <v>0</v>
      </c>
      <c r="BQ67" s="12">
        <f t="shared" si="17"/>
        <v>7007.3</v>
      </c>
      <c r="BR67" s="12">
        <f t="shared" si="17"/>
        <v>0</v>
      </c>
      <c r="BS67" s="12">
        <f t="shared" si="17"/>
        <v>0</v>
      </c>
      <c r="BT67" s="12">
        <f t="shared" si="17"/>
        <v>0</v>
      </c>
      <c r="BU67" s="12">
        <f t="shared" si="17"/>
        <v>0</v>
      </c>
      <c r="BV67" s="12">
        <f t="shared" si="17"/>
        <v>0</v>
      </c>
      <c r="BW67" s="12">
        <f t="shared" si="17"/>
        <v>0</v>
      </c>
      <c r="BX67" s="12">
        <f t="shared" si="17"/>
        <v>0</v>
      </c>
      <c r="BY67" s="12">
        <f t="shared" si="17"/>
        <v>5548.1</v>
      </c>
      <c r="BZ67" s="7"/>
      <c r="CA67" s="7"/>
      <c r="CB67" s="7"/>
      <c r="CC67" s="7"/>
      <c r="CD67" s="7"/>
      <c r="CE67" s="4"/>
    </row>
    <row r="68" spans="1:83" ht="70.5" customHeight="1" x14ac:dyDescent="0.25">
      <c r="A68" s="10" t="s">
        <v>163</v>
      </c>
      <c r="B68" s="11" t="s">
        <v>93</v>
      </c>
      <c r="C68" s="11" t="s">
        <v>41</v>
      </c>
      <c r="D68" s="11" t="s">
        <v>162</v>
      </c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1" t="s">
        <v>95</v>
      </c>
      <c r="T68" s="4"/>
      <c r="U68" s="7">
        <v>6500</v>
      </c>
      <c r="V68" s="7"/>
      <c r="W68" s="7"/>
      <c r="X68" s="7"/>
      <c r="Y68" s="7"/>
      <c r="Z68" s="7"/>
      <c r="AA68" s="7"/>
      <c r="AB68" s="7">
        <v>6500</v>
      </c>
      <c r="AC68" s="7">
        <v>6500</v>
      </c>
      <c r="AD68" s="7"/>
      <c r="AE68" s="7"/>
      <c r="AF68" s="7"/>
      <c r="AG68" s="7"/>
      <c r="AH68" s="7"/>
      <c r="AI68" s="7"/>
      <c r="AJ68" s="7"/>
      <c r="AK68" s="7"/>
      <c r="AL68" s="12">
        <v>6075.6</v>
      </c>
      <c r="AM68" s="7"/>
      <c r="AN68" s="7"/>
      <c r="AO68" s="7"/>
      <c r="AP68" s="7"/>
      <c r="AQ68" s="7">
        <v>6986</v>
      </c>
      <c r="AR68" s="7"/>
      <c r="AS68" s="7"/>
      <c r="AT68" s="7"/>
      <c r="AU68" s="7"/>
      <c r="AV68" s="7"/>
      <c r="AW68" s="7"/>
      <c r="AX68" s="7">
        <v>6986</v>
      </c>
      <c r="AY68" s="7">
        <v>6986</v>
      </c>
      <c r="AZ68" s="7"/>
      <c r="BA68" s="7"/>
      <c r="BB68" s="7"/>
      <c r="BC68" s="7"/>
      <c r="BD68" s="7"/>
      <c r="BE68" s="7"/>
      <c r="BF68" s="7"/>
      <c r="BG68" s="7"/>
      <c r="BH68" s="12">
        <v>4595.3</v>
      </c>
      <c r="BI68" s="7"/>
      <c r="BJ68" s="7"/>
      <c r="BK68" s="7"/>
      <c r="BL68" s="7"/>
      <c r="BM68" s="7">
        <v>7007.3</v>
      </c>
      <c r="BN68" s="7"/>
      <c r="BO68" s="7"/>
      <c r="BP68" s="7"/>
      <c r="BQ68" s="7">
        <v>7007.3</v>
      </c>
      <c r="BR68" s="7"/>
      <c r="BS68" s="7"/>
      <c r="BT68" s="7"/>
      <c r="BU68" s="7"/>
      <c r="BV68" s="7"/>
      <c r="BW68" s="7"/>
      <c r="BX68" s="7"/>
      <c r="BY68" s="12">
        <v>5548.1</v>
      </c>
      <c r="BZ68" s="7"/>
      <c r="CA68" s="7"/>
      <c r="CB68" s="7"/>
      <c r="CC68" s="7"/>
      <c r="CD68" s="7"/>
      <c r="CE68" s="4"/>
    </row>
    <row r="69" spans="1:83" ht="15.75" x14ac:dyDescent="0.25">
      <c r="A69" s="8" t="s">
        <v>96</v>
      </c>
      <c r="B69" s="8" t="s">
        <v>82</v>
      </c>
      <c r="C69" s="8" t="s">
        <v>42</v>
      </c>
      <c r="D69" s="8"/>
      <c r="S69" s="8"/>
      <c r="T69" s="1"/>
      <c r="U69" s="6">
        <v>336</v>
      </c>
      <c r="V69" s="6"/>
      <c r="W69" s="6"/>
      <c r="X69" s="6"/>
      <c r="Y69" s="6"/>
      <c r="Z69" s="6"/>
      <c r="AA69" s="6"/>
      <c r="AB69" s="6">
        <v>336</v>
      </c>
      <c r="AC69" s="6">
        <v>336</v>
      </c>
      <c r="AD69" s="6"/>
      <c r="AE69" s="6"/>
      <c r="AF69" s="6"/>
      <c r="AG69" s="6"/>
      <c r="AH69" s="6"/>
      <c r="AI69" s="6"/>
      <c r="AJ69" s="6"/>
      <c r="AK69" s="6"/>
      <c r="AL69" s="9">
        <f>AL70</f>
        <v>336</v>
      </c>
      <c r="AM69" s="6"/>
      <c r="AN69" s="6"/>
      <c r="AO69" s="6"/>
      <c r="AP69" s="6"/>
      <c r="AQ69" s="6">
        <v>338.2</v>
      </c>
      <c r="AR69" s="6"/>
      <c r="AS69" s="6"/>
      <c r="AT69" s="6"/>
      <c r="AU69" s="6"/>
      <c r="AV69" s="6"/>
      <c r="AW69" s="6"/>
      <c r="AX69" s="6">
        <v>338.2</v>
      </c>
      <c r="AY69" s="6">
        <v>338.2</v>
      </c>
      <c r="AZ69" s="6"/>
      <c r="BA69" s="6"/>
      <c r="BB69" s="6"/>
      <c r="BC69" s="6"/>
      <c r="BD69" s="6"/>
      <c r="BE69" s="6"/>
      <c r="BF69" s="6"/>
      <c r="BG69" s="6"/>
      <c r="BH69" s="9">
        <f t="shared" ref="BH69:BY69" si="18">BH70</f>
        <v>338.2</v>
      </c>
      <c r="BI69" s="9">
        <f t="shared" si="18"/>
        <v>0</v>
      </c>
      <c r="BJ69" s="9">
        <f t="shared" si="18"/>
        <v>0</v>
      </c>
      <c r="BK69" s="9">
        <f t="shared" si="18"/>
        <v>0</v>
      </c>
      <c r="BL69" s="9">
        <f t="shared" si="18"/>
        <v>0</v>
      </c>
      <c r="BM69" s="9">
        <f t="shared" si="18"/>
        <v>340</v>
      </c>
      <c r="BN69" s="9">
        <f t="shared" si="18"/>
        <v>0</v>
      </c>
      <c r="BO69" s="9">
        <f t="shared" si="18"/>
        <v>0</v>
      </c>
      <c r="BP69" s="9">
        <f t="shared" si="18"/>
        <v>0</v>
      </c>
      <c r="BQ69" s="9">
        <f t="shared" si="18"/>
        <v>340</v>
      </c>
      <c r="BR69" s="9">
        <f t="shared" si="18"/>
        <v>0</v>
      </c>
      <c r="BS69" s="9">
        <f t="shared" si="18"/>
        <v>0</v>
      </c>
      <c r="BT69" s="9">
        <f t="shared" si="18"/>
        <v>0</v>
      </c>
      <c r="BU69" s="9">
        <f t="shared" si="18"/>
        <v>0</v>
      </c>
      <c r="BV69" s="9">
        <f t="shared" si="18"/>
        <v>0</v>
      </c>
      <c r="BW69" s="9">
        <f t="shared" si="18"/>
        <v>0</v>
      </c>
      <c r="BX69" s="9">
        <f t="shared" si="18"/>
        <v>0</v>
      </c>
      <c r="BY69" s="9">
        <f t="shared" si="18"/>
        <v>0</v>
      </c>
      <c r="BZ69" s="6"/>
      <c r="CA69" s="6"/>
      <c r="CB69" s="6"/>
      <c r="CC69" s="6"/>
      <c r="CD69" s="6"/>
    </row>
    <row r="70" spans="1:83" ht="15.75" x14ac:dyDescent="0.25">
      <c r="A70" s="10" t="s">
        <v>97</v>
      </c>
      <c r="B70" s="11" t="s">
        <v>82</v>
      </c>
      <c r="C70" s="11" t="s">
        <v>41</v>
      </c>
      <c r="D70" s="11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1"/>
      <c r="T70" s="4"/>
      <c r="U70" s="7">
        <v>336</v>
      </c>
      <c r="V70" s="7"/>
      <c r="W70" s="7"/>
      <c r="X70" s="7"/>
      <c r="Y70" s="7"/>
      <c r="Z70" s="7"/>
      <c r="AA70" s="7"/>
      <c r="AB70" s="7">
        <v>336</v>
      </c>
      <c r="AC70" s="7">
        <v>336</v>
      </c>
      <c r="AD70" s="7"/>
      <c r="AE70" s="7"/>
      <c r="AF70" s="7"/>
      <c r="AG70" s="7"/>
      <c r="AH70" s="7"/>
      <c r="AI70" s="7"/>
      <c r="AJ70" s="7"/>
      <c r="AK70" s="7"/>
      <c r="AL70" s="12">
        <f>AL71</f>
        <v>336</v>
      </c>
      <c r="AM70" s="7"/>
      <c r="AN70" s="7"/>
      <c r="AO70" s="7"/>
      <c r="AP70" s="7"/>
      <c r="AQ70" s="7">
        <v>338.2</v>
      </c>
      <c r="AR70" s="7"/>
      <c r="AS70" s="7"/>
      <c r="AT70" s="7"/>
      <c r="AU70" s="7"/>
      <c r="AV70" s="7"/>
      <c r="AW70" s="7"/>
      <c r="AX70" s="7">
        <v>338.2</v>
      </c>
      <c r="AY70" s="7">
        <v>338.2</v>
      </c>
      <c r="AZ70" s="7"/>
      <c r="BA70" s="7"/>
      <c r="BB70" s="7"/>
      <c r="BC70" s="7"/>
      <c r="BD70" s="7"/>
      <c r="BE70" s="7"/>
      <c r="BF70" s="7"/>
      <c r="BG70" s="7"/>
      <c r="BH70" s="12">
        <f t="shared" ref="BH70:BY70" si="19">BH71</f>
        <v>338.2</v>
      </c>
      <c r="BI70" s="12">
        <f t="shared" si="19"/>
        <v>0</v>
      </c>
      <c r="BJ70" s="12">
        <f t="shared" si="19"/>
        <v>0</v>
      </c>
      <c r="BK70" s="12">
        <f t="shared" si="19"/>
        <v>0</v>
      </c>
      <c r="BL70" s="12">
        <f t="shared" si="19"/>
        <v>0</v>
      </c>
      <c r="BM70" s="12">
        <f t="shared" si="19"/>
        <v>340</v>
      </c>
      <c r="BN70" s="12">
        <f t="shared" si="19"/>
        <v>0</v>
      </c>
      <c r="BO70" s="12">
        <f t="shared" si="19"/>
        <v>0</v>
      </c>
      <c r="BP70" s="12">
        <f t="shared" si="19"/>
        <v>0</v>
      </c>
      <c r="BQ70" s="12">
        <f t="shared" si="19"/>
        <v>340</v>
      </c>
      <c r="BR70" s="12">
        <f t="shared" si="19"/>
        <v>0</v>
      </c>
      <c r="BS70" s="12">
        <f t="shared" si="19"/>
        <v>0</v>
      </c>
      <c r="BT70" s="12">
        <f t="shared" si="19"/>
        <v>0</v>
      </c>
      <c r="BU70" s="12">
        <f t="shared" si="19"/>
        <v>0</v>
      </c>
      <c r="BV70" s="12">
        <f t="shared" si="19"/>
        <v>0</v>
      </c>
      <c r="BW70" s="12">
        <f t="shared" si="19"/>
        <v>0</v>
      </c>
      <c r="BX70" s="12">
        <f t="shared" si="19"/>
        <v>0</v>
      </c>
      <c r="BY70" s="12">
        <f t="shared" si="19"/>
        <v>0</v>
      </c>
      <c r="BZ70" s="7"/>
      <c r="CA70" s="7"/>
      <c r="CB70" s="7"/>
      <c r="CC70" s="7"/>
      <c r="CD70" s="7"/>
      <c r="CE70" s="4"/>
    </row>
    <row r="71" spans="1:83" ht="110.25" x14ac:dyDescent="0.25">
      <c r="A71" s="13" t="s">
        <v>164</v>
      </c>
      <c r="B71" s="11" t="s">
        <v>82</v>
      </c>
      <c r="C71" s="11" t="s">
        <v>41</v>
      </c>
      <c r="D71" s="11" t="s">
        <v>165</v>
      </c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1" t="s">
        <v>98</v>
      </c>
      <c r="T71" s="4"/>
      <c r="U71" s="7">
        <v>336</v>
      </c>
      <c r="V71" s="7"/>
      <c r="W71" s="7"/>
      <c r="X71" s="7"/>
      <c r="Y71" s="7"/>
      <c r="Z71" s="7"/>
      <c r="AA71" s="7"/>
      <c r="AB71" s="7">
        <v>336</v>
      </c>
      <c r="AC71" s="7">
        <v>336</v>
      </c>
      <c r="AD71" s="7"/>
      <c r="AE71" s="7"/>
      <c r="AF71" s="7"/>
      <c r="AG71" s="7"/>
      <c r="AH71" s="7"/>
      <c r="AI71" s="7"/>
      <c r="AJ71" s="7"/>
      <c r="AK71" s="7"/>
      <c r="AL71" s="12">
        <v>336</v>
      </c>
      <c r="AM71" s="7"/>
      <c r="AN71" s="7"/>
      <c r="AO71" s="7"/>
      <c r="AP71" s="7"/>
      <c r="AQ71" s="7">
        <v>338.2</v>
      </c>
      <c r="AR71" s="7"/>
      <c r="AS71" s="7"/>
      <c r="AT71" s="7"/>
      <c r="AU71" s="7"/>
      <c r="AV71" s="7"/>
      <c r="AW71" s="7"/>
      <c r="AX71" s="7">
        <v>338.2</v>
      </c>
      <c r="AY71" s="7">
        <v>338.2</v>
      </c>
      <c r="AZ71" s="7"/>
      <c r="BA71" s="7"/>
      <c r="BB71" s="7"/>
      <c r="BC71" s="7"/>
      <c r="BD71" s="7"/>
      <c r="BE71" s="7"/>
      <c r="BF71" s="7"/>
      <c r="BG71" s="7"/>
      <c r="BH71" s="12">
        <v>338.2</v>
      </c>
      <c r="BI71" s="7"/>
      <c r="BJ71" s="7"/>
      <c r="BK71" s="7"/>
      <c r="BL71" s="7"/>
      <c r="BM71" s="7">
        <v>340</v>
      </c>
      <c r="BN71" s="7"/>
      <c r="BO71" s="7"/>
      <c r="BP71" s="7"/>
      <c r="BQ71" s="7">
        <v>340</v>
      </c>
      <c r="BR71" s="7"/>
      <c r="BS71" s="7"/>
      <c r="BT71" s="7"/>
      <c r="BU71" s="7"/>
      <c r="BV71" s="7"/>
      <c r="BW71" s="7"/>
      <c r="BX71" s="7"/>
      <c r="BY71" s="12">
        <v>0</v>
      </c>
      <c r="BZ71" s="7"/>
      <c r="CA71" s="7"/>
      <c r="CB71" s="7"/>
      <c r="CC71" s="7"/>
      <c r="CD71" s="7"/>
      <c r="CE71" s="4"/>
    </row>
    <row r="72" spans="1:83" ht="15.75" x14ac:dyDescent="0.25">
      <c r="A72" s="8" t="s">
        <v>99</v>
      </c>
      <c r="B72" s="8" t="s">
        <v>63</v>
      </c>
      <c r="C72" s="8" t="s">
        <v>42</v>
      </c>
      <c r="D72" s="8"/>
      <c r="S72" s="8"/>
      <c r="T72" s="1"/>
      <c r="U72" s="6">
        <v>18</v>
      </c>
      <c r="V72" s="6"/>
      <c r="W72" s="6"/>
      <c r="X72" s="6"/>
      <c r="Y72" s="6"/>
      <c r="Z72" s="6"/>
      <c r="AA72" s="6"/>
      <c r="AB72" s="6">
        <v>18</v>
      </c>
      <c r="AC72" s="6">
        <v>18</v>
      </c>
      <c r="AD72" s="6"/>
      <c r="AE72" s="6"/>
      <c r="AF72" s="6">
        <v>104.9</v>
      </c>
      <c r="AG72" s="6"/>
      <c r="AH72" s="6"/>
      <c r="AI72" s="6"/>
      <c r="AJ72" s="6"/>
      <c r="AK72" s="6"/>
      <c r="AL72" s="9">
        <f>AL73</f>
        <v>30</v>
      </c>
      <c r="AM72" s="6"/>
      <c r="AN72" s="6"/>
      <c r="AO72" s="6"/>
      <c r="AP72" s="6"/>
      <c r="AQ72" s="6">
        <v>20</v>
      </c>
      <c r="AR72" s="6"/>
      <c r="AS72" s="6"/>
      <c r="AT72" s="6"/>
      <c r="AU72" s="6"/>
      <c r="AV72" s="6"/>
      <c r="AW72" s="6"/>
      <c r="AX72" s="6">
        <v>20</v>
      </c>
      <c r="AY72" s="6">
        <v>20</v>
      </c>
      <c r="AZ72" s="6"/>
      <c r="BA72" s="6"/>
      <c r="BB72" s="6"/>
      <c r="BC72" s="6"/>
      <c r="BD72" s="6"/>
      <c r="BE72" s="6"/>
      <c r="BF72" s="6"/>
      <c r="BG72" s="6"/>
      <c r="BH72" s="9">
        <f t="shared" ref="BH72:BY72" si="20">BH73</f>
        <v>20</v>
      </c>
      <c r="BI72" s="9">
        <f t="shared" si="20"/>
        <v>0</v>
      </c>
      <c r="BJ72" s="9">
        <f t="shared" si="20"/>
        <v>0</v>
      </c>
      <c r="BK72" s="9">
        <f t="shared" si="20"/>
        <v>0</v>
      </c>
      <c r="BL72" s="9">
        <f t="shared" si="20"/>
        <v>0</v>
      </c>
      <c r="BM72" s="9">
        <f t="shared" si="20"/>
        <v>20</v>
      </c>
      <c r="BN72" s="9">
        <f t="shared" si="20"/>
        <v>0</v>
      </c>
      <c r="BO72" s="9">
        <f t="shared" si="20"/>
        <v>0</v>
      </c>
      <c r="BP72" s="9">
        <f t="shared" si="20"/>
        <v>0</v>
      </c>
      <c r="BQ72" s="9">
        <f t="shared" si="20"/>
        <v>20</v>
      </c>
      <c r="BR72" s="9">
        <f t="shared" si="20"/>
        <v>0</v>
      </c>
      <c r="BS72" s="9">
        <f t="shared" si="20"/>
        <v>0</v>
      </c>
      <c r="BT72" s="9">
        <f t="shared" si="20"/>
        <v>0</v>
      </c>
      <c r="BU72" s="9">
        <f t="shared" si="20"/>
        <v>0</v>
      </c>
      <c r="BV72" s="9">
        <f t="shared" si="20"/>
        <v>0</v>
      </c>
      <c r="BW72" s="9">
        <f t="shared" si="20"/>
        <v>0</v>
      </c>
      <c r="BX72" s="9">
        <f t="shared" si="20"/>
        <v>0</v>
      </c>
      <c r="BY72" s="9">
        <f t="shared" si="20"/>
        <v>0</v>
      </c>
      <c r="BZ72" s="6"/>
      <c r="CA72" s="6"/>
      <c r="CB72" s="6"/>
      <c r="CC72" s="6"/>
      <c r="CD72" s="6"/>
    </row>
    <row r="73" spans="1:83" ht="15.75" x14ac:dyDescent="0.25">
      <c r="A73" s="10" t="s">
        <v>100</v>
      </c>
      <c r="B73" s="11" t="s">
        <v>63</v>
      </c>
      <c r="C73" s="11" t="s">
        <v>41</v>
      </c>
      <c r="D73" s="11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1"/>
      <c r="T73" s="4"/>
      <c r="U73" s="7">
        <v>18</v>
      </c>
      <c r="V73" s="7"/>
      <c r="W73" s="7"/>
      <c r="X73" s="7"/>
      <c r="Y73" s="7"/>
      <c r="Z73" s="7"/>
      <c r="AA73" s="7"/>
      <c r="AB73" s="7">
        <v>18</v>
      </c>
      <c r="AC73" s="7">
        <v>18</v>
      </c>
      <c r="AD73" s="7"/>
      <c r="AE73" s="7"/>
      <c r="AF73" s="7">
        <v>104.9</v>
      </c>
      <c r="AG73" s="7"/>
      <c r="AH73" s="7"/>
      <c r="AI73" s="7"/>
      <c r="AJ73" s="7"/>
      <c r="AK73" s="7"/>
      <c r="AL73" s="12">
        <f>AL74</f>
        <v>30</v>
      </c>
      <c r="AM73" s="7"/>
      <c r="AN73" s="7"/>
      <c r="AO73" s="7"/>
      <c r="AP73" s="7"/>
      <c r="AQ73" s="7">
        <v>20</v>
      </c>
      <c r="AR73" s="7"/>
      <c r="AS73" s="7"/>
      <c r="AT73" s="7"/>
      <c r="AU73" s="7"/>
      <c r="AV73" s="7"/>
      <c r="AW73" s="7"/>
      <c r="AX73" s="7">
        <v>20</v>
      </c>
      <c r="AY73" s="7">
        <v>20</v>
      </c>
      <c r="AZ73" s="7"/>
      <c r="BA73" s="7"/>
      <c r="BB73" s="7"/>
      <c r="BC73" s="7"/>
      <c r="BD73" s="7"/>
      <c r="BE73" s="7"/>
      <c r="BF73" s="7"/>
      <c r="BG73" s="7"/>
      <c r="BH73" s="12">
        <f t="shared" ref="BH73:BY73" si="21">BH74</f>
        <v>20</v>
      </c>
      <c r="BI73" s="12">
        <f t="shared" si="21"/>
        <v>0</v>
      </c>
      <c r="BJ73" s="12">
        <f t="shared" si="21"/>
        <v>0</v>
      </c>
      <c r="BK73" s="12">
        <f t="shared" si="21"/>
        <v>0</v>
      </c>
      <c r="BL73" s="12">
        <f t="shared" si="21"/>
        <v>0</v>
      </c>
      <c r="BM73" s="12">
        <f t="shared" si="21"/>
        <v>20</v>
      </c>
      <c r="BN73" s="12">
        <f t="shared" si="21"/>
        <v>0</v>
      </c>
      <c r="BO73" s="12">
        <f t="shared" si="21"/>
        <v>0</v>
      </c>
      <c r="BP73" s="12">
        <f t="shared" si="21"/>
        <v>0</v>
      </c>
      <c r="BQ73" s="12">
        <f t="shared" si="21"/>
        <v>20</v>
      </c>
      <c r="BR73" s="12">
        <f t="shared" si="21"/>
        <v>0</v>
      </c>
      <c r="BS73" s="12">
        <f t="shared" si="21"/>
        <v>0</v>
      </c>
      <c r="BT73" s="12">
        <f t="shared" si="21"/>
        <v>0</v>
      </c>
      <c r="BU73" s="12">
        <f t="shared" si="21"/>
        <v>0</v>
      </c>
      <c r="BV73" s="12">
        <f t="shared" si="21"/>
        <v>0</v>
      </c>
      <c r="BW73" s="12">
        <f t="shared" si="21"/>
        <v>0</v>
      </c>
      <c r="BX73" s="12">
        <f t="shared" si="21"/>
        <v>0</v>
      </c>
      <c r="BY73" s="12">
        <f t="shared" si="21"/>
        <v>0</v>
      </c>
      <c r="BZ73" s="7"/>
      <c r="CA73" s="7"/>
      <c r="CB73" s="7"/>
      <c r="CC73" s="7"/>
      <c r="CD73" s="7"/>
      <c r="CE73" s="4"/>
    </row>
    <row r="74" spans="1:83" ht="73.5" customHeight="1" x14ac:dyDescent="0.25">
      <c r="A74" s="13" t="s">
        <v>166</v>
      </c>
      <c r="B74" s="11" t="s">
        <v>63</v>
      </c>
      <c r="C74" s="11" t="s">
        <v>41</v>
      </c>
      <c r="D74" s="11" t="s">
        <v>167</v>
      </c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1" t="s">
        <v>45</v>
      </c>
      <c r="T74" s="4"/>
      <c r="U74" s="7">
        <v>18</v>
      </c>
      <c r="V74" s="7"/>
      <c r="W74" s="7"/>
      <c r="X74" s="7"/>
      <c r="Y74" s="7"/>
      <c r="Z74" s="7"/>
      <c r="AA74" s="7"/>
      <c r="AB74" s="7">
        <v>18</v>
      </c>
      <c r="AC74" s="7">
        <v>18</v>
      </c>
      <c r="AD74" s="7"/>
      <c r="AE74" s="7"/>
      <c r="AF74" s="7">
        <v>104.9</v>
      </c>
      <c r="AG74" s="7"/>
      <c r="AH74" s="7"/>
      <c r="AI74" s="7"/>
      <c r="AJ74" s="7"/>
      <c r="AK74" s="7"/>
      <c r="AL74" s="12">
        <v>30</v>
      </c>
      <c r="AM74" s="7"/>
      <c r="AN74" s="7"/>
      <c r="AO74" s="7"/>
      <c r="AP74" s="7"/>
      <c r="AQ74" s="7">
        <v>20</v>
      </c>
      <c r="AR74" s="7"/>
      <c r="AS74" s="7"/>
      <c r="AT74" s="7"/>
      <c r="AU74" s="7"/>
      <c r="AV74" s="7"/>
      <c r="AW74" s="7"/>
      <c r="AX74" s="7">
        <v>20</v>
      </c>
      <c r="AY74" s="7">
        <v>20</v>
      </c>
      <c r="AZ74" s="7"/>
      <c r="BA74" s="7"/>
      <c r="BB74" s="7"/>
      <c r="BC74" s="7"/>
      <c r="BD74" s="7"/>
      <c r="BE74" s="7"/>
      <c r="BF74" s="7"/>
      <c r="BG74" s="7"/>
      <c r="BH74" s="12">
        <v>20</v>
      </c>
      <c r="BI74" s="7"/>
      <c r="BJ74" s="7"/>
      <c r="BK74" s="7"/>
      <c r="BL74" s="7"/>
      <c r="BM74" s="7">
        <v>20</v>
      </c>
      <c r="BN74" s="7"/>
      <c r="BO74" s="7"/>
      <c r="BP74" s="7"/>
      <c r="BQ74" s="7">
        <v>20</v>
      </c>
      <c r="BR74" s="7"/>
      <c r="BS74" s="7"/>
      <c r="BT74" s="7"/>
      <c r="BU74" s="7"/>
      <c r="BV74" s="7"/>
      <c r="BW74" s="7"/>
      <c r="BX74" s="7"/>
      <c r="BY74" s="12">
        <v>0</v>
      </c>
      <c r="BZ74" s="7"/>
      <c r="CA74" s="7"/>
      <c r="CB74" s="7"/>
      <c r="CC74" s="7"/>
      <c r="CD74" s="7"/>
      <c r="CE74" s="4"/>
    </row>
    <row r="75" spans="1:83" ht="15.75" x14ac:dyDescent="0.25">
      <c r="A75" s="8" t="s">
        <v>101</v>
      </c>
      <c r="B75" s="8"/>
      <c r="C75" s="8"/>
      <c r="D75" s="8"/>
      <c r="S75" s="8"/>
      <c r="T75" s="1"/>
      <c r="U75" s="6">
        <v>23233.200000000001</v>
      </c>
      <c r="V75" s="6"/>
      <c r="W75" s="6">
        <v>352.6</v>
      </c>
      <c r="X75" s="6"/>
      <c r="Y75" s="6">
        <v>1833</v>
      </c>
      <c r="Z75" s="6"/>
      <c r="AA75" s="6"/>
      <c r="AB75" s="6"/>
      <c r="AC75" s="6">
        <v>21026.6</v>
      </c>
      <c r="AD75" s="6"/>
      <c r="AE75" s="6"/>
      <c r="AF75" s="6">
        <v>3171.5</v>
      </c>
      <c r="AG75" s="6">
        <v>0.5</v>
      </c>
      <c r="AH75" s="6"/>
      <c r="AI75" s="6"/>
      <c r="AJ75" s="6"/>
      <c r="AK75" s="6"/>
      <c r="AL75" s="9">
        <f>AL14+AL38+AL41+AL49+AL63+AL66+AL69+AL72</f>
        <v>20235.099999999999</v>
      </c>
      <c r="AM75" s="6">
        <v>353.1</v>
      </c>
      <c r="AN75" s="6">
        <v>1833</v>
      </c>
      <c r="AO75" s="6"/>
      <c r="AP75" s="6"/>
      <c r="AQ75" s="6">
        <v>20512.2</v>
      </c>
      <c r="AR75" s="6"/>
      <c r="AS75" s="6">
        <v>387.4</v>
      </c>
      <c r="AT75" s="6"/>
      <c r="AU75" s="6">
        <v>0.2</v>
      </c>
      <c r="AV75" s="6"/>
      <c r="AW75" s="6"/>
      <c r="AX75" s="6"/>
      <c r="AY75" s="6">
        <v>20114.599999999999</v>
      </c>
      <c r="AZ75" s="6"/>
      <c r="BA75" s="6"/>
      <c r="BB75" s="6"/>
      <c r="BC75" s="6"/>
      <c r="BD75" s="6"/>
      <c r="BE75" s="6"/>
      <c r="BF75" s="6"/>
      <c r="BG75" s="6"/>
      <c r="BH75" s="9">
        <f t="shared" ref="BH75:BY75" si="22">BH14+BH38+BH41+BH49+BH63+BH66+BH69+BH72</f>
        <v>17979.100000000002</v>
      </c>
      <c r="BI75" s="9">
        <f t="shared" si="22"/>
        <v>387.4</v>
      </c>
      <c r="BJ75" s="9">
        <f t="shared" si="22"/>
        <v>0.2</v>
      </c>
      <c r="BK75" s="9">
        <f t="shared" si="22"/>
        <v>0</v>
      </c>
      <c r="BL75" s="9">
        <f t="shared" si="22"/>
        <v>0</v>
      </c>
      <c r="BM75" s="9">
        <f t="shared" si="22"/>
        <v>20780.2</v>
      </c>
      <c r="BN75" s="9">
        <f t="shared" si="22"/>
        <v>422.8</v>
      </c>
      <c r="BO75" s="9">
        <f t="shared" si="22"/>
        <v>0.2</v>
      </c>
      <c r="BP75" s="9">
        <f t="shared" si="22"/>
        <v>0</v>
      </c>
      <c r="BQ75" s="9">
        <f t="shared" si="22"/>
        <v>19684.900000000001</v>
      </c>
      <c r="BR75" s="9">
        <f t="shared" si="22"/>
        <v>0</v>
      </c>
      <c r="BS75" s="9">
        <f t="shared" si="22"/>
        <v>0</v>
      </c>
      <c r="BT75" s="9">
        <f t="shared" si="22"/>
        <v>0</v>
      </c>
      <c r="BU75" s="9">
        <f t="shared" si="22"/>
        <v>0</v>
      </c>
      <c r="BV75" s="9">
        <f t="shared" si="22"/>
        <v>0</v>
      </c>
      <c r="BW75" s="9">
        <f t="shared" si="22"/>
        <v>0</v>
      </c>
      <c r="BX75" s="9">
        <f t="shared" si="22"/>
        <v>0</v>
      </c>
      <c r="BY75" s="9">
        <f t="shared" si="22"/>
        <v>17226.599999999999</v>
      </c>
      <c r="BZ75" s="6">
        <v>422.8</v>
      </c>
      <c r="CA75" s="6">
        <v>0.2</v>
      </c>
      <c r="CB75" s="6"/>
      <c r="CC75" s="6"/>
      <c r="CD75" s="6"/>
    </row>
    <row r="79" spans="1:83" ht="20.25" customHeight="1" x14ac:dyDescent="0.3">
      <c r="A79" s="15" t="s">
        <v>107</v>
      </c>
    </row>
    <row r="80" spans="1:83" ht="22.5" customHeight="1" x14ac:dyDescent="0.3">
      <c r="A80" s="15" t="s">
        <v>108</v>
      </c>
      <c r="AS80" t="s">
        <v>109</v>
      </c>
      <c r="BH80" s="15" t="s">
        <v>110</v>
      </c>
    </row>
  </sheetData>
  <mergeCells count="71">
    <mergeCell ref="BV10:BV12"/>
    <mergeCell ref="BS10:BS12"/>
    <mergeCell ref="AB10:AB12"/>
    <mergeCell ref="AO10:AO12"/>
    <mergeCell ref="BC10:BC12"/>
    <mergeCell ref="AT10:AT12"/>
    <mergeCell ref="AZ10:AZ12"/>
    <mergeCell ref="BU10:BU12"/>
    <mergeCell ref="AQ10:AQ12"/>
    <mergeCell ref="BI10:BI12"/>
    <mergeCell ref="BH10:BH12"/>
    <mergeCell ref="AH10:AH12"/>
    <mergeCell ref="AJ10:AJ12"/>
    <mergeCell ref="AD10:AD12"/>
    <mergeCell ref="AR10:AR12"/>
    <mergeCell ref="BE10:BE12"/>
    <mergeCell ref="BL10:BL12"/>
    <mergeCell ref="AU10:AU12"/>
    <mergeCell ref="AX10:AX12"/>
    <mergeCell ref="BT10:BT12"/>
    <mergeCell ref="Y10:Y12"/>
    <mergeCell ref="AY10:AY12"/>
    <mergeCell ref="BK10:BK12"/>
    <mergeCell ref="AA10:AA12"/>
    <mergeCell ref="BQ10:BQ12"/>
    <mergeCell ref="BN10:BN12"/>
    <mergeCell ref="A7:CE7"/>
    <mergeCell ref="C10:C12"/>
    <mergeCell ref="BZ10:BZ12"/>
    <mergeCell ref="BM10:BM12"/>
    <mergeCell ref="BB10:BB12"/>
    <mergeCell ref="U10:U12"/>
    <mergeCell ref="CC10:CC12"/>
    <mergeCell ref="AL10:AL12"/>
    <mergeCell ref="CA10:CA12"/>
    <mergeCell ref="AN10:AN12"/>
    <mergeCell ref="BJ10:BJ12"/>
    <mergeCell ref="AK10:AK12"/>
    <mergeCell ref="BY10:BY12"/>
    <mergeCell ref="AW10:AW12"/>
    <mergeCell ref="BW10:BW12"/>
    <mergeCell ref="BA10:BA12"/>
    <mergeCell ref="CE10:CE12"/>
    <mergeCell ref="CD10:CD12"/>
    <mergeCell ref="A10:A12"/>
    <mergeCell ref="T10:T12"/>
    <mergeCell ref="BG10:BG12"/>
    <mergeCell ref="Z10:Z12"/>
    <mergeCell ref="AP10:AP12"/>
    <mergeCell ref="AV10:AV12"/>
    <mergeCell ref="BX10:BX12"/>
    <mergeCell ref="CB10:CB12"/>
    <mergeCell ref="B10:B12"/>
    <mergeCell ref="BP10:BP12"/>
    <mergeCell ref="BR10:BR12"/>
    <mergeCell ref="AC10:AC12"/>
    <mergeCell ref="BO10:BO12"/>
    <mergeCell ref="AE10:AE12"/>
    <mergeCell ref="A8:BH8"/>
    <mergeCell ref="AG10:AG12"/>
    <mergeCell ref="S10:S12"/>
    <mergeCell ref="BF10:BF12"/>
    <mergeCell ref="BD10:BD12"/>
    <mergeCell ref="X10:X12"/>
    <mergeCell ref="AI10:AI12"/>
    <mergeCell ref="AS10:AS12"/>
    <mergeCell ref="AF10:AF12"/>
    <mergeCell ref="AM10:AM12"/>
    <mergeCell ref="D10:R12"/>
    <mergeCell ref="V10:V12"/>
    <mergeCell ref="W10:W12"/>
  </mergeCells>
  <pageMargins left="0.59055118110236227" right="0.39370078740157483" top="0.39370078740157483" bottom="0.39370078740157483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rep:2.56.0.1098</dc:description>
  <cp:lastModifiedBy>Кугей Администрация</cp:lastModifiedBy>
  <cp:lastPrinted>2024-11-12T15:48:34Z</cp:lastPrinted>
  <dcterms:created xsi:type="dcterms:W3CDTF">2024-09-26T11:54:49Z</dcterms:created>
  <dcterms:modified xsi:type="dcterms:W3CDTF">2024-11-29T07:11:58Z</dcterms:modified>
</cp:coreProperties>
</file>